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fperez\Dropbox\Perez-Griño\MAB\presentacion ccaa 2023\Anual\Para subir\"/>
    </mc:Choice>
  </mc:AlternateContent>
  <xr:revisionPtr revIDLastSave="0" documentId="13_ncr:1_{33D5ABF6-9057-4EC6-AE3A-9F952CE1690C}" xr6:coauthVersionLast="47" xr6:coauthVersionMax="47" xr10:uidLastSave="{00000000-0000-0000-0000-000000000000}"/>
  <bookViews>
    <workbookView xWindow="10" yWindow="10" windowWidth="19180" windowHeight="11260" activeTab="3" xr2:uid="{5174F0C4-3599-445A-9488-41AE3CAF28F2}"/>
  </bookViews>
  <sheets>
    <sheet name="BCE indi" sheetId="3" r:id="rId1"/>
    <sheet name="PL indi" sheetId="4" r:id="rId2"/>
    <sheet name="BCE con" sheetId="1" r:id="rId3"/>
    <sheet name="PL con" sheetId="2" r:id="rId4"/>
  </sheets>
  <definedNames>
    <definedName name="_xlnm._FilterDatabase" localSheetId="0" hidden="1">'BCE indi'!$O$8:$O$118</definedName>
    <definedName name="_xlnm._FilterDatabase" localSheetId="3" hidden="1">'PL con'!$I$7:$M$72</definedName>
    <definedName name="_xlnm._FilterDatabase" localSheetId="1" hidden="1">'PL indi'!$O$8:$O$70</definedName>
    <definedName name="_xlnm.Print_Area" localSheetId="2">'BCE con'!$B$5:$J$108</definedName>
    <definedName name="_xlnm.Print_Area" localSheetId="0">'BCE indi'!$B$5:$O$120</definedName>
    <definedName name="_xlnm.Print_Area" localSheetId="3">'PL con'!$B$1:$L$67</definedName>
    <definedName name="_xlnm.Print_Area" localSheetId="1">'PL indi'!$B$1:$N$70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2" l="1"/>
  <c r="K56" i="2"/>
  <c r="L52" i="2" l="1"/>
  <c r="K52" i="2"/>
  <c r="L41" i="2"/>
  <c r="L33" i="2"/>
  <c r="L29" i="2"/>
  <c r="L25" i="2"/>
  <c r="L20" i="2"/>
  <c r="L12" i="2"/>
  <c r="B2" i="2"/>
  <c r="L50" i="2" l="1"/>
  <c r="L58" i="2" s="1"/>
  <c r="L62" i="2" s="1"/>
  <c r="L63" i="2" s="1"/>
  <c r="K50" i="2"/>
  <c r="K58" i="2" l="1"/>
  <c r="K62" i="2" l="1"/>
  <c r="K63" i="2" l="1"/>
  <c r="K64" i="2" l="1"/>
</calcChain>
</file>

<file path=xl/sharedStrings.xml><?xml version="1.0" encoding="utf-8"?>
<sst xmlns="http://schemas.openxmlformats.org/spreadsheetml/2006/main" count="378" uniqueCount="181">
  <si>
    <t>Griño Ecologic, S.A.</t>
  </si>
  <si>
    <t>BALANCE DE SITUACIÓN CONSOLIDADO</t>
  </si>
  <si>
    <t>ACTIVO</t>
  </si>
  <si>
    <t>NOTAS</t>
  </si>
  <si>
    <t>A) ACTIVO NO CORRIENTE</t>
  </si>
  <si>
    <t>I. Inmovilizado intangible</t>
  </si>
  <si>
    <t>1.</t>
  </si>
  <si>
    <t>Fondo de comercio consolidado</t>
  </si>
  <si>
    <t>Fondo de comercio</t>
  </si>
  <si>
    <t>2.</t>
  </si>
  <si>
    <t>Otro inmovilizado intangible</t>
  </si>
  <si>
    <t>II. Inmovilizado material</t>
  </si>
  <si>
    <t>Terrenos y construcciones</t>
  </si>
  <si>
    <t>Instalaciones técnicas y otro inmovilizado material</t>
  </si>
  <si>
    <t>3.</t>
  </si>
  <si>
    <t>Inmovilizado en curso y anticipos</t>
  </si>
  <si>
    <t>IV. Inversiones en empresas del grupo y asociadas a largo plazo</t>
  </si>
  <si>
    <t>11,22</t>
  </si>
  <si>
    <t>Créditos a empresas del grupo</t>
  </si>
  <si>
    <t>4.</t>
  </si>
  <si>
    <t xml:space="preserve">Otras inversiones </t>
  </si>
  <si>
    <t>V. Inversiones financieras a largo plazo</t>
  </si>
  <si>
    <t>VI. Activos por impuesto diferido</t>
  </si>
  <si>
    <t>B) ACTIVO CORRIENTE</t>
  </si>
  <si>
    <t>II. Existencias</t>
  </si>
  <si>
    <t>Comerciales</t>
  </si>
  <si>
    <t>Materias primas y otros aprovisionamientos</t>
  </si>
  <si>
    <t>Anticipos a proveedores</t>
  </si>
  <si>
    <t>III. Deudores comerciales y otras cuentas a cobrar</t>
  </si>
  <si>
    <t>Clientes por ventas y prestaciones de servicios</t>
  </si>
  <si>
    <t>Activos por impuesto corriente</t>
  </si>
  <si>
    <t>Otros deudores</t>
  </si>
  <si>
    <t>IV. Inversiones en empresas del grupo y asoc. a corto plazo</t>
  </si>
  <si>
    <t>Otros activos financieros</t>
  </si>
  <si>
    <t>V. Inversiones financieras a corto plazo</t>
  </si>
  <si>
    <t>VI. Periodificaciones a corto plazo</t>
  </si>
  <si>
    <t>VII. Efectivo y otros activos líquidos equivalentes</t>
  </si>
  <si>
    <t>Tesorería</t>
  </si>
  <si>
    <t>TOTAL ACTIVO (A + B)</t>
  </si>
  <si>
    <t>PATRIMONIO NETO Y PASIVO</t>
  </si>
  <si>
    <t>A) PATRIMONIO NETO</t>
  </si>
  <si>
    <t>A-1) Fondos propios</t>
  </si>
  <si>
    <t>11.4</t>
  </si>
  <si>
    <t>I.</t>
  </si>
  <si>
    <t>Capital</t>
  </si>
  <si>
    <t>Capital escriturado</t>
  </si>
  <si>
    <t>II.</t>
  </si>
  <si>
    <t>Prima de emisión</t>
  </si>
  <si>
    <t>III.</t>
  </si>
  <si>
    <t>Reservas</t>
  </si>
  <si>
    <t>Otras reservas</t>
  </si>
  <si>
    <t>IV.</t>
  </si>
  <si>
    <t>(Acciones y participaciones en patrimonio propias)</t>
  </si>
  <si>
    <t>V.</t>
  </si>
  <si>
    <t>VI.</t>
  </si>
  <si>
    <t>Resultados del periodo atribuído a la sociedad dominante</t>
  </si>
  <si>
    <t>VII.</t>
  </si>
  <si>
    <t>A-2) Ajustes por cambios de valor</t>
  </si>
  <si>
    <t>Diferencia de conversión</t>
  </si>
  <si>
    <t>Otros</t>
  </si>
  <si>
    <t>A-3) Subvenciones, donaciones y legados recibidos</t>
  </si>
  <si>
    <t>A-4) Socios externos</t>
  </si>
  <si>
    <t>B) PASIVO NO CORRIENTE</t>
  </si>
  <si>
    <t>II. Deudas a largo plazo</t>
  </si>
  <si>
    <t>Deudas con entidades de crédito</t>
  </si>
  <si>
    <t>Acreedores por arrendamiento financiero</t>
  </si>
  <si>
    <t>Otros pasivos financieros</t>
  </si>
  <si>
    <t>III. Deudas con empresas del grupo y asociadas a largo plazo.</t>
  </si>
  <si>
    <t>Otras deudas</t>
  </si>
  <si>
    <t>IV. Pasivos por impuesto diferido</t>
  </si>
  <si>
    <t>C) PASIVO CORRIENTE</t>
  </si>
  <si>
    <t>II. Provisiones a corto plazo</t>
  </si>
  <si>
    <t>III. Deudas a corto plazo</t>
  </si>
  <si>
    <t>IV. Deudas con empresas del grupo y asoc. a corto plazo</t>
  </si>
  <si>
    <t>V. Acreedores comerciales y otras cuentas a pagar</t>
  </si>
  <si>
    <t>Proveedores</t>
  </si>
  <si>
    <t>Pasivos por impuesto corriente</t>
  </si>
  <si>
    <t>Otros acreedores</t>
  </si>
  <si>
    <t>6.</t>
  </si>
  <si>
    <t>TOTAL PATRIMONIO NETO Y PASIVO (A + B + C)</t>
  </si>
  <si>
    <t>CUENTA DE PÉRDIDAS Y GANANCIAS CONSOLIDADO</t>
  </si>
  <si>
    <t>CUENTA DE PÉRDIDAS Y GANANCIAS CONSOLIDADA</t>
  </si>
  <si>
    <t>BR:PAR</t>
  </si>
  <si>
    <t>Ejercicio 2023</t>
  </si>
  <si>
    <t>Ejercicio 2022</t>
  </si>
  <si>
    <t>A) OPERACIONES CONTINUADAS</t>
  </si>
  <si>
    <t>1. Importe neto de la cifra de negocios</t>
  </si>
  <si>
    <t>a)</t>
  </si>
  <si>
    <t>Ventas</t>
  </si>
  <si>
    <t>b)</t>
  </si>
  <si>
    <t>Prestaciones de servicios</t>
  </si>
  <si>
    <t>2. Variación de existencias de productos terminados y en curso de fabric.</t>
  </si>
  <si>
    <t>3. Trabajos realizados por la empresa para su activo</t>
  </si>
  <si>
    <t>4. Aprovisionamientos</t>
  </si>
  <si>
    <t>Consumo de mercaderías</t>
  </si>
  <si>
    <t>15.a</t>
  </si>
  <si>
    <t>Consumo de materias primas y otras materias consum.</t>
  </si>
  <si>
    <t>15.b</t>
  </si>
  <si>
    <t>c)</t>
  </si>
  <si>
    <t>Trabajos realizados por otras empresas</t>
  </si>
  <si>
    <t>5. Otros ingresos de explotación</t>
  </si>
  <si>
    <t>Ingresos accesorios y otros de gestión corriente</t>
  </si>
  <si>
    <t>Subvenciones de explotación incorporadas al resultado del ejercicio</t>
  </si>
  <si>
    <t>6. Gastos de personal</t>
  </si>
  <si>
    <t>Sueldos, salarios y asimilados</t>
  </si>
  <si>
    <t>Cargas sociales</t>
  </si>
  <si>
    <t>15.c</t>
  </si>
  <si>
    <t>7. Otros gastos de explotación</t>
  </si>
  <si>
    <t>Pérdidas,deterioro y variación de prov. por operaciones comerciales.</t>
  </si>
  <si>
    <t>Otros gastos de gestión corriente</t>
  </si>
  <si>
    <t>8. Amortización del inmovilizado</t>
  </si>
  <si>
    <t>4,8 y 9</t>
  </si>
  <si>
    <t>9. Imputación de subvenciones de inm. no financiero y otras</t>
  </si>
  <si>
    <t>11. Deterioro y resultado por enajenaciones del inmovilizado</t>
  </si>
  <si>
    <t>Deterioros y pérdidas</t>
  </si>
  <si>
    <t>Resultados por enajenaciones y otras</t>
  </si>
  <si>
    <t>13. Diferencia negativa en combinaciones de negocios</t>
  </si>
  <si>
    <t>14. Otros resultados</t>
  </si>
  <si>
    <t>15.d</t>
  </si>
  <si>
    <t>A.1)</t>
  </si>
  <si>
    <t>RESULTADO DE EXPLOTACIÓN</t>
  </si>
  <si>
    <t>15. Ingresos financieros</t>
  </si>
  <si>
    <t>De valores negociables y otros instrumentos financieros</t>
  </si>
  <si>
    <t>16. Gastos financieros</t>
  </si>
  <si>
    <t>A.2)</t>
  </si>
  <si>
    <t>RESULTADO FINANCIERO</t>
  </si>
  <si>
    <t>A.3)</t>
  </si>
  <si>
    <t>RESULTADO ANTES DE IMPUESTOS</t>
  </si>
  <si>
    <t>24. Impuesto sobre beneficios</t>
  </si>
  <si>
    <t>A.4)</t>
  </si>
  <si>
    <t>RESULTADO PROCEDENTE DE ACT. CONTINUADAS</t>
  </si>
  <si>
    <t>A.5) RESULTADO DEL PERIODO</t>
  </si>
  <si>
    <t>Resultado del periodo atribuido a la sociedad dominante</t>
  </si>
  <si>
    <t>Resultado del periodo atribuído a socios externos</t>
  </si>
  <si>
    <t>final</t>
  </si>
  <si>
    <t>5.</t>
  </si>
  <si>
    <t>Aplicaciones informáticas</t>
  </si>
  <si>
    <t>Inmovilizado en curso y anticipados</t>
  </si>
  <si>
    <t>IV. Inversiones en empresas del grupo y asociadas a largo</t>
  </si>
  <si>
    <t xml:space="preserve">     plazo</t>
  </si>
  <si>
    <t>Instrumentos de patrimonio</t>
  </si>
  <si>
    <t>Créditos a empresas</t>
  </si>
  <si>
    <t>Derivados</t>
  </si>
  <si>
    <t>Clientes, empresas del grupo y asociadas</t>
  </si>
  <si>
    <t>Personal</t>
  </si>
  <si>
    <t>Otros créditos con las Administraciones Públicas</t>
  </si>
  <si>
    <t>Dif</t>
  </si>
  <si>
    <t>8.5</t>
  </si>
  <si>
    <t>Legal y estatutarias</t>
  </si>
  <si>
    <t>Resultados de ejercicios anteriores</t>
  </si>
  <si>
    <t>(Resultados negativos de ejercicios anteriores)</t>
  </si>
  <si>
    <t>Resultado del período</t>
  </si>
  <si>
    <t>Operaciones de cobertura.</t>
  </si>
  <si>
    <t>Diferencia de conversión.</t>
  </si>
  <si>
    <t>Otras provisiones</t>
  </si>
  <si>
    <t>Proveedores, empresas del grupo y asociadas</t>
  </si>
  <si>
    <t>Personal (remuneraciones pendientes de pago)</t>
  </si>
  <si>
    <t>Otras deudas con las Administraciones Públicas</t>
  </si>
  <si>
    <t>FINAL</t>
  </si>
  <si>
    <t>BR</t>
  </si>
  <si>
    <t>12.a</t>
  </si>
  <si>
    <t>12.b</t>
  </si>
  <si>
    <t>Subvenciones de explotación incorporadas al result</t>
  </si>
  <si>
    <t>12.c</t>
  </si>
  <si>
    <t>Servicios exteriores.</t>
  </si>
  <si>
    <t>Tributos.</t>
  </si>
  <si>
    <t>8.1.e</t>
  </si>
  <si>
    <t>4-5</t>
  </si>
  <si>
    <t>4,15</t>
  </si>
  <si>
    <t>12. Otros resultados</t>
  </si>
  <si>
    <t>13. Ingresos financieros</t>
  </si>
  <si>
    <t>b1) De empresas del grupo y asociadas</t>
  </si>
  <si>
    <t>b2) De terceros</t>
  </si>
  <si>
    <t>14. Gastos financieros</t>
  </si>
  <si>
    <t>Por deudas con empresas del grupo y asociadas</t>
  </si>
  <si>
    <t>Por deudas con terceros</t>
  </si>
  <si>
    <t>15. Det. y resultado por enajenaciones de instr. financieros</t>
  </si>
  <si>
    <t>16. Impuesto sobre beneficios</t>
  </si>
  <si>
    <t>A.5) RESULTADO DEL PERÍODO</t>
  </si>
  <si>
    <t>BALANCE DE SITUACIÓN</t>
  </si>
  <si>
    <t>CUENTA DE PÉRDIDAS Y GANANCIAS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</si>
</sst>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\-"/>
    <numFmt numFmtId="165" formatCode="0.00000%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Aptos Narrow"/>
      <family val="2"/>
      <scheme val="minor"/>
    </font>
    <font>
      <b/>
      <sz val="10"/>
      <name val="Aptos Narrow"/>
      <family val="2"/>
      <scheme val="minor"/>
    </font>
    <font>
      <b/>
      <i/>
      <sz val="14"/>
      <color rgb="FF409DAD"/>
      <name val="Aptos Narrow"/>
      <family val="2"/>
      <scheme val="minor"/>
    </font>
    <font>
      <sz val="10"/>
      <color theme="0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b/>
      <u/>
      <sz val="14"/>
      <name val="Aptos Narrow"/>
      <family val="2"/>
      <scheme val="minor"/>
    </font>
    <font>
      <b/>
      <u/>
      <sz val="10"/>
      <name val="Aptos Narrow"/>
      <family val="2"/>
      <scheme val="minor"/>
    </font>
    <font>
      <b/>
      <u/>
      <sz val="10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0.5"/>
      <name val="Aptos Narrow"/>
      <family val="2"/>
      <scheme val="minor"/>
    </font>
    <font>
      <sz val="10.5"/>
      <name val="Aptos Narrow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409DAD"/>
      </left>
      <right/>
      <top style="thin">
        <color rgb="FF409DAD"/>
      </top>
      <bottom style="thin">
        <color rgb="FF409DAD"/>
      </bottom>
      <diagonal/>
    </border>
    <border>
      <left/>
      <right/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/>
      <bottom/>
      <diagonal/>
    </border>
    <border>
      <left/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/>
      <diagonal/>
    </border>
    <border>
      <left style="thin">
        <color rgb="FF409DAD"/>
      </left>
      <right/>
      <top/>
      <bottom style="thin">
        <color rgb="FF409DAD"/>
      </bottom>
      <diagonal/>
    </border>
    <border>
      <left/>
      <right/>
      <top/>
      <bottom style="thin">
        <color rgb="FF409DAD"/>
      </bottom>
      <diagonal/>
    </border>
    <border>
      <left/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/>
      <diagonal/>
    </border>
    <border>
      <left/>
      <right/>
      <top style="thin">
        <color rgb="FF409DAD"/>
      </top>
      <bottom/>
      <diagonal/>
    </border>
    <border>
      <left/>
      <right style="thin">
        <color rgb="FF409DAD"/>
      </right>
      <top style="thin">
        <color rgb="FF409DAD"/>
      </top>
      <bottom/>
      <diagonal/>
    </border>
    <border>
      <left style="medium">
        <color rgb="FF409DAD"/>
      </left>
      <right/>
      <top style="medium">
        <color rgb="FF409DAD"/>
      </top>
      <bottom style="medium">
        <color rgb="FF409DAD"/>
      </bottom>
      <diagonal/>
    </border>
    <border>
      <left/>
      <right/>
      <top style="medium">
        <color rgb="FF409DAD"/>
      </top>
      <bottom style="medium">
        <color rgb="FF409DAD"/>
      </bottom>
      <diagonal/>
    </border>
    <border>
      <left/>
      <right style="medium">
        <color rgb="FF409DAD"/>
      </right>
      <top style="medium">
        <color rgb="FF409DAD"/>
      </top>
      <bottom style="medium">
        <color rgb="FF409DAD"/>
      </bottom>
      <diagonal/>
    </border>
    <border>
      <left style="medium">
        <color rgb="FF409DAD"/>
      </left>
      <right style="medium">
        <color rgb="FF409DAD"/>
      </right>
      <top style="medium">
        <color rgb="FF409DAD"/>
      </top>
      <bottom style="medium">
        <color rgb="FF409DAD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3" fontId="3" fillId="2" borderId="4" xfId="0" applyNumberFormat="1" applyFont="1" applyFill="1" applyBorder="1"/>
    <xf numFmtId="164" fontId="3" fillId="2" borderId="4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3" fontId="2" fillId="2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0" xfId="0" applyNumberFormat="1" applyFont="1" applyFill="1"/>
    <xf numFmtId="0" fontId="3" fillId="0" borderId="5" xfId="0" applyFont="1" applyBorder="1"/>
    <xf numFmtId="3" fontId="3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/>
    <xf numFmtId="0" fontId="2" fillId="0" borderId="0" xfId="0" applyFont="1" applyAlignment="1">
      <alignment horizontal="right"/>
    </xf>
    <xf numFmtId="164" fontId="2" fillId="2" borderId="7" xfId="0" applyNumberFormat="1" applyFont="1" applyFill="1" applyBorder="1"/>
    <xf numFmtId="0" fontId="2" fillId="0" borderId="5" xfId="0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3" fontId="3" fillId="2" borderId="7" xfId="0" quotePrefix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3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3" fillId="0" borderId="0" xfId="0" applyFont="1" applyAlignment="1">
      <alignment horizontal="left"/>
    </xf>
    <xf numFmtId="3" fontId="2" fillId="2" borderId="0" xfId="0" applyNumberFormat="1" applyFont="1" applyFill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3" fontId="2" fillId="2" borderId="8" xfId="0" applyNumberFormat="1" applyFont="1" applyFill="1" applyBorder="1"/>
    <xf numFmtId="3" fontId="3" fillId="2" borderId="7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164" fontId="3" fillId="2" borderId="19" xfId="0" applyNumberFormat="1" applyFont="1" applyFill="1" applyBorder="1"/>
    <xf numFmtId="0" fontId="3" fillId="0" borderId="0" xfId="0" applyFont="1" applyAlignment="1">
      <alignment horizontal="center"/>
    </xf>
    <xf numFmtId="3" fontId="3" fillId="2" borderId="0" xfId="0" applyNumberFormat="1" applyFont="1" applyFill="1"/>
    <xf numFmtId="0" fontId="3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3" fontId="3" fillId="2" borderId="8" xfId="0" applyNumberFormat="1" applyFont="1" applyFill="1" applyBorder="1"/>
    <xf numFmtId="164" fontId="3" fillId="2" borderId="8" xfId="0" applyNumberFormat="1" applyFont="1" applyFill="1" applyBorder="1"/>
    <xf numFmtId="0" fontId="3" fillId="0" borderId="0" xfId="0" applyFont="1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7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3" fontId="3" fillId="2" borderId="12" xfId="0" applyNumberFormat="1" applyFont="1" applyFill="1" applyBorder="1"/>
    <xf numFmtId="164" fontId="3" fillId="2" borderId="12" xfId="0" applyNumberFormat="1" applyFont="1" applyFill="1" applyBorder="1"/>
    <xf numFmtId="0" fontId="2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" fontId="2" fillId="2" borderId="0" xfId="0" applyNumberFormat="1" applyFont="1" applyFill="1"/>
    <xf numFmtId="3" fontId="2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3" fontId="9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2" borderId="14" xfId="0" applyNumberFormat="1" applyFont="1" applyFill="1" applyBorder="1"/>
    <xf numFmtId="3" fontId="2" fillId="2" borderId="15" xfId="0" applyNumberFormat="1" applyFont="1" applyFill="1" applyBorder="1"/>
    <xf numFmtId="3" fontId="2" fillId="0" borderId="8" xfId="0" applyNumberFormat="1" applyFont="1" applyBorder="1"/>
    <xf numFmtId="3" fontId="3" fillId="2" borderId="5" xfId="0" applyNumberFormat="1" applyFont="1" applyFill="1" applyBorder="1" applyAlignment="1">
      <alignment horizontal="right"/>
    </xf>
    <xf numFmtId="3" fontId="10" fillId="2" borderId="0" xfId="0" applyNumberFormat="1" applyFont="1" applyFill="1"/>
    <xf numFmtId="3" fontId="2" fillId="2" borderId="6" xfId="0" applyNumberFormat="1" applyFont="1" applyFill="1" applyBorder="1"/>
    <xf numFmtId="3" fontId="2" fillId="0" borderId="7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3" fillId="0" borderId="5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0" fontId="2" fillId="0" borderId="0" xfId="0" applyNumberFormat="1" applyFont="1"/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7" xfId="0" applyNumberFormat="1" applyFont="1" applyBorder="1"/>
    <xf numFmtId="3" fontId="3" fillId="0" borderId="0" xfId="1" applyNumberFormat="1" applyFont="1"/>
    <xf numFmtId="3" fontId="3" fillId="0" borderId="0" xfId="0" applyNumberFormat="1" applyFont="1" applyAlignment="1">
      <alignment horizontal="left"/>
    </xf>
    <xf numFmtId="3" fontId="3" fillId="0" borderId="7" xfId="0" quotePrefix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12" fillId="2" borderId="2" xfId="0" applyNumberFormat="1" applyFont="1" applyFill="1" applyBorder="1"/>
    <xf numFmtId="3" fontId="12" fillId="2" borderId="3" xfId="0" applyNumberFormat="1" applyFont="1" applyFill="1" applyBorder="1"/>
    <xf numFmtId="3" fontId="8" fillId="2" borderId="2" xfId="0" applyNumberFormat="1" applyFont="1" applyFill="1" applyBorder="1" applyAlignment="1">
      <alignment horizontal="center"/>
    </xf>
    <xf numFmtId="3" fontId="3" fillId="0" borderId="4" xfId="0" applyNumberFormat="1" applyFont="1" applyBorder="1"/>
    <xf numFmtId="164" fontId="8" fillId="2" borderId="2" xfId="0" applyNumberFormat="1" applyFont="1" applyFill="1" applyBorder="1" applyAlignment="1">
      <alignment horizontal="center"/>
    </xf>
    <xf numFmtId="10" fontId="2" fillId="0" borderId="7" xfId="0" applyNumberFormat="1" applyFont="1" applyBorder="1"/>
    <xf numFmtId="3" fontId="2" fillId="2" borderId="5" xfId="0" applyNumberFormat="1" applyFont="1" applyFill="1" applyBorder="1"/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11" fillId="2" borderId="13" xfId="0" applyNumberFormat="1" applyFont="1" applyFill="1" applyBorder="1" applyAlignment="1">
      <alignment horizontal="right"/>
    </xf>
    <xf numFmtId="3" fontId="12" fillId="2" borderId="0" xfId="0" applyNumberFormat="1" applyFont="1" applyFill="1"/>
    <xf numFmtId="3" fontId="12" fillId="2" borderId="6" xfId="0" applyNumberFormat="1" applyFont="1" applyFill="1" applyBorder="1"/>
    <xf numFmtId="3" fontId="11" fillId="2" borderId="9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3" fontId="2" fillId="0" borderId="10" xfId="0" applyNumberFormat="1" applyFont="1" applyBorder="1"/>
    <xf numFmtId="3" fontId="12" fillId="2" borderId="10" xfId="0" applyNumberFormat="1" applyFont="1" applyFill="1" applyBorder="1"/>
    <xf numFmtId="3" fontId="12" fillId="2" borderId="11" xfId="0" applyNumberFormat="1" applyFont="1" applyFill="1" applyBorder="1"/>
    <xf numFmtId="3" fontId="8" fillId="2" borderId="10" xfId="0" applyNumberFormat="1" applyFont="1" applyFill="1" applyBorder="1" applyAlignment="1">
      <alignment horizontal="center"/>
    </xf>
    <xf numFmtId="3" fontId="3" fillId="0" borderId="12" xfId="0" applyNumberFormat="1" applyFont="1" applyBorder="1"/>
    <xf numFmtId="3" fontId="11" fillId="2" borderId="9" xfId="0" applyNumberFormat="1" applyFont="1" applyFill="1" applyBorder="1"/>
    <xf numFmtId="3" fontId="2" fillId="2" borderId="10" xfId="0" applyNumberFormat="1" applyFont="1" applyFill="1" applyBorder="1"/>
    <xf numFmtId="165" fontId="2" fillId="0" borderId="0" xfId="0" applyNumberFormat="1" applyFont="1"/>
    <xf numFmtId="0" fontId="2" fillId="2" borderId="2" xfId="0" applyFont="1" applyFill="1" applyBorder="1"/>
    <xf numFmtId="3" fontId="3" fillId="2" borderId="3" xfId="0" applyNumberFormat="1" applyFont="1" applyFill="1" applyBorder="1"/>
    <xf numFmtId="164" fontId="2" fillId="0" borderId="8" xfId="0" applyNumberFormat="1" applyFont="1" applyBorder="1"/>
    <xf numFmtId="164" fontId="2" fillId="0" borderId="0" xfId="0" applyNumberFormat="1" applyFont="1"/>
    <xf numFmtId="164" fontId="3" fillId="0" borderId="0" xfId="0" applyNumberFormat="1" applyFont="1"/>
    <xf numFmtId="3" fontId="2" fillId="0" borderId="12" xfId="0" applyNumberFormat="1" applyFont="1" applyBorder="1"/>
    <xf numFmtId="164" fontId="3" fillId="0" borderId="4" xfId="0" applyNumberFormat="1" applyFont="1" applyBorder="1"/>
    <xf numFmtId="4" fontId="2" fillId="0" borderId="0" xfId="0" applyNumberFormat="1" applyFont="1"/>
    <xf numFmtId="4" fontId="0" fillId="0" borderId="0" xfId="0" applyNumberFormat="1"/>
    <xf numFmtId="0" fontId="3" fillId="0" borderId="13" xfId="0" applyFont="1" applyBorder="1"/>
    <xf numFmtId="164" fontId="2" fillId="0" borderId="12" xfId="0" applyNumberFormat="1" applyFont="1" applyBorder="1"/>
    <xf numFmtId="164" fontId="3" fillId="0" borderId="12" xfId="0" applyNumberFormat="1" applyFont="1" applyBorder="1"/>
    <xf numFmtId="0" fontId="13" fillId="0" borderId="0" xfId="3" applyFont="1" applyAlignment="1">
      <alignment horizontal="right"/>
    </xf>
    <xf numFmtId="0" fontId="13" fillId="0" borderId="0" xfId="3" applyFont="1" applyAlignment="1">
      <alignment horizontal="left"/>
    </xf>
    <xf numFmtId="0" fontId="13" fillId="0" borderId="0" xfId="3" applyFont="1"/>
    <xf numFmtId="9" fontId="2" fillId="0" borderId="0" xfId="0" applyNumberFormat="1" applyFont="1"/>
    <xf numFmtId="3" fontId="2" fillId="0" borderId="7" xfId="0" applyNumberFormat="1" applyFont="1" applyBorder="1" applyAlignment="1">
      <alignment horizontal="center"/>
    </xf>
    <xf numFmtId="3" fontId="2" fillId="0" borderId="0" xfId="0" quotePrefix="1" applyNumberFormat="1" applyFont="1"/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</cellXfs>
  <cellStyles count="4">
    <cellStyle name="Normal" xfId="0" builtinId="0"/>
    <cellStyle name="Normal 12" xfId="1" xr:uid="{B565884E-633A-4E5C-A652-00C89C0FFEC6}"/>
    <cellStyle name="Normal 2" xfId="3" xr:uid="{38B805B7-A5C7-444F-B805-7E2F35598EE9}"/>
    <cellStyle name="Normal 3 2" xfId="2" xr:uid="{65229072-0008-452A-BB51-074DA112C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35266-01D1-4C9A-9B94-33C720E366AC}">
  <sheetPr>
    <pageSetUpPr fitToPage="1"/>
  </sheetPr>
  <dimension ref="A1:AA139"/>
  <sheetViews>
    <sheetView showGridLines="0" topLeftCell="A23" zoomScale="85" zoomScaleNormal="85" workbookViewId="0"/>
  </sheetViews>
  <sheetFormatPr baseColWidth="10" defaultColWidth="11.453125" defaultRowHeight="12.5" x14ac:dyDescent="0.25"/>
  <cols>
    <col min="1" max="1" width="3.26953125" style="1" customWidth="1"/>
    <col min="2" max="2" width="2" style="1" customWidth="1"/>
    <col min="3" max="3" width="3.453125" style="1" customWidth="1"/>
    <col min="4" max="4" width="3.26953125" style="1" customWidth="1"/>
    <col min="5" max="5" width="11.453125" style="1" customWidth="1"/>
    <col min="6" max="6" width="16.7265625" style="1" customWidth="1"/>
    <col min="7" max="7" width="18.7265625" style="1" customWidth="1"/>
    <col min="8" max="8" width="1.7265625" style="41" customWidth="1"/>
    <col min="9" max="9" width="15" style="3" customWidth="1"/>
    <col min="10" max="10" width="1.7265625" style="41" customWidth="1"/>
    <col min="11" max="11" width="15" style="3" customWidth="1"/>
    <col min="12" max="12" width="1.7265625" style="41" customWidth="1"/>
    <col min="13" max="13" width="15" style="3" customWidth="1"/>
    <col min="14" max="14" width="2.26953125" style="3" customWidth="1"/>
    <col min="15" max="15" width="8.7265625" style="1" customWidth="1"/>
    <col min="16" max="18" width="11.453125" style="1"/>
    <col min="26" max="16384" width="11.453125" style="1"/>
  </cols>
  <sheetData>
    <row r="1" spans="2:27" x14ac:dyDescent="0.25">
      <c r="H1" s="3"/>
      <c r="J1" s="3"/>
      <c r="L1" s="3"/>
      <c r="R1"/>
      <c r="Z1"/>
      <c r="AA1"/>
    </row>
    <row r="2" spans="2:27" ht="13" x14ac:dyDescent="0.3">
      <c r="B2" s="2" t="s">
        <v>0</v>
      </c>
      <c r="G2" s="150" t="s">
        <v>134</v>
      </c>
      <c r="H2" s="3"/>
      <c r="J2" s="3"/>
      <c r="L2" s="3"/>
      <c r="R2"/>
      <c r="Z2"/>
      <c r="AA2"/>
    </row>
    <row r="3" spans="2:27" ht="13" x14ac:dyDescent="0.3">
      <c r="B3" s="2"/>
      <c r="H3" s="3"/>
      <c r="J3" s="3"/>
      <c r="L3" s="3"/>
      <c r="R3"/>
      <c r="Z3"/>
      <c r="AA3"/>
    </row>
    <row r="4" spans="2:27" s="4" customFormat="1" ht="17.5" x14ac:dyDescent="0.35">
      <c r="B4" s="4" t="s">
        <v>179</v>
      </c>
      <c r="H4" s="5"/>
      <c r="I4" s="5"/>
      <c r="J4" s="5"/>
      <c r="K4" s="5"/>
      <c r="L4" s="5"/>
      <c r="M4" s="5"/>
      <c r="N4" s="3"/>
      <c r="R4"/>
      <c r="S4"/>
      <c r="T4"/>
      <c r="U4"/>
      <c r="V4"/>
      <c r="W4"/>
      <c r="X4"/>
      <c r="Y4"/>
      <c r="Z4"/>
      <c r="AA4"/>
    </row>
    <row r="5" spans="2:27" x14ac:dyDescent="0.25">
      <c r="H5" s="3"/>
      <c r="I5" s="6"/>
      <c r="J5" s="3"/>
      <c r="K5" s="6"/>
      <c r="L5" s="3"/>
      <c r="R5"/>
      <c r="Z5"/>
      <c r="AA5"/>
    </row>
    <row r="6" spans="2:27" ht="13" x14ac:dyDescent="0.3">
      <c r="B6" s="10"/>
      <c r="C6" s="9" t="s">
        <v>2</v>
      </c>
      <c r="D6" s="10"/>
      <c r="E6" s="10"/>
      <c r="F6" s="10"/>
      <c r="G6" s="10"/>
      <c r="H6" s="10"/>
      <c r="I6" s="11" t="s">
        <v>3</v>
      </c>
      <c r="J6" s="10"/>
      <c r="K6" s="12">
        <v>45291</v>
      </c>
      <c r="L6" s="10"/>
      <c r="M6" s="12">
        <v>44926</v>
      </c>
      <c r="R6"/>
      <c r="Z6"/>
      <c r="AA6"/>
    </row>
    <row r="7" spans="2:27" ht="13" x14ac:dyDescent="0.3">
      <c r="H7" s="3"/>
      <c r="I7" s="14"/>
      <c r="J7" s="3"/>
      <c r="K7" s="15"/>
      <c r="L7" s="3"/>
      <c r="M7" s="15"/>
      <c r="R7"/>
      <c r="Z7"/>
      <c r="AA7"/>
    </row>
    <row r="8" spans="2:27" ht="16.5" customHeight="1" x14ac:dyDescent="0.3">
      <c r="B8" s="16"/>
      <c r="C8" s="17" t="s">
        <v>4</v>
      </c>
      <c r="D8" s="18"/>
      <c r="E8" s="18"/>
      <c r="F8" s="18"/>
      <c r="G8" s="18"/>
      <c r="H8" s="131"/>
      <c r="I8" s="132"/>
      <c r="J8" s="3"/>
      <c r="K8" s="20">
        <v>30013259</v>
      </c>
      <c r="L8" s="3"/>
      <c r="M8" s="20">
        <v>34263867</v>
      </c>
      <c r="R8"/>
      <c r="Z8"/>
      <c r="AA8"/>
    </row>
    <row r="9" spans="2:27" ht="12.75" customHeight="1" x14ac:dyDescent="0.25">
      <c r="B9" s="21"/>
      <c r="G9" s="22"/>
      <c r="H9" s="3"/>
      <c r="I9" s="23"/>
      <c r="J9" s="3"/>
      <c r="K9" s="133"/>
      <c r="L9" s="3"/>
      <c r="M9" s="133"/>
      <c r="R9"/>
      <c r="Z9"/>
      <c r="AA9"/>
    </row>
    <row r="10" spans="2:27" ht="13" x14ac:dyDescent="0.3">
      <c r="B10" s="26"/>
      <c r="C10" s="2" t="s">
        <v>5</v>
      </c>
      <c r="G10" s="22"/>
      <c r="H10" s="3"/>
      <c r="I10" s="27">
        <v>6</v>
      </c>
      <c r="J10" s="3"/>
      <c r="K10" s="64">
        <v>4006158</v>
      </c>
      <c r="L10" s="3"/>
      <c r="M10" s="64">
        <v>6005721</v>
      </c>
      <c r="R10"/>
      <c r="Z10"/>
      <c r="AA10"/>
    </row>
    <row r="11" spans="2:27" x14ac:dyDescent="0.25">
      <c r="B11" s="31"/>
      <c r="C11" s="29" t="s">
        <v>19</v>
      </c>
      <c r="D11" s="1" t="s">
        <v>8</v>
      </c>
      <c r="G11" s="22"/>
      <c r="H11" s="3"/>
      <c r="I11" s="32"/>
      <c r="J11" s="3"/>
      <c r="K11" s="62">
        <v>3982389</v>
      </c>
      <c r="L11" s="134"/>
      <c r="M11" s="62">
        <v>5973583</v>
      </c>
      <c r="R11"/>
      <c r="Z11"/>
      <c r="AA11"/>
    </row>
    <row r="12" spans="2:27" x14ac:dyDescent="0.25">
      <c r="B12" s="31"/>
      <c r="C12" s="29" t="s">
        <v>135</v>
      </c>
      <c r="D12" s="1" t="s">
        <v>136</v>
      </c>
      <c r="G12" s="22"/>
      <c r="H12" s="3"/>
      <c r="I12" s="23"/>
      <c r="J12" s="3"/>
      <c r="K12" s="62">
        <v>23769</v>
      </c>
      <c r="L12" s="134"/>
      <c r="M12" s="62">
        <v>32138</v>
      </c>
      <c r="R12"/>
      <c r="Z12"/>
      <c r="AA12"/>
    </row>
    <row r="13" spans="2:27" x14ac:dyDescent="0.25">
      <c r="B13" s="31"/>
      <c r="G13" s="22"/>
      <c r="H13" s="3"/>
      <c r="I13" s="23"/>
      <c r="J13" s="3"/>
      <c r="K13" s="62"/>
      <c r="L13" s="134"/>
      <c r="M13" s="62"/>
      <c r="R13"/>
      <c r="Z13"/>
      <c r="AA13"/>
    </row>
    <row r="14" spans="2:27" ht="13" x14ac:dyDescent="0.3">
      <c r="B14" s="31"/>
      <c r="C14" s="2" t="s">
        <v>11</v>
      </c>
      <c r="G14" s="22"/>
      <c r="H14" s="3"/>
      <c r="I14" s="27">
        <v>5</v>
      </c>
      <c r="J14" s="3"/>
      <c r="K14" s="64">
        <v>11024172</v>
      </c>
      <c r="L14" s="134"/>
      <c r="M14" s="64">
        <v>12188793</v>
      </c>
      <c r="R14"/>
      <c r="Z14"/>
      <c r="AA14"/>
    </row>
    <row r="15" spans="2:27" x14ac:dyDescent="0.25">
      <c r="B15" s="31"/>
      <c r="C15" s="29" t="s">
        <v>6</v>
      </c>
      <c r="D15" s="1" t="s">
        <v>12</v>
      </c>
      <c r="G15" s="22"/>
      <c r="H15" s="3"/>
      <c r="I15" s="23"/>
      <c r="J15" s="3"/>
      <c r="K15" s="62">
        <v>1454195</v>
      </c>
      <c r="L15" s="134"/>
      <c r="M15" s="62">
        <v>1440249</v>
      </c>
      <c r="R15"/>
      <c r="Z15"/>
      <c r="AA15"/>
    </row>
    <row r="16" spans="2:27" x14ac:dyDescent="0.25">
      <c r="B16" s="31"/>
      <c r="C16" s="29" t="s">
        <v>9</v>
      </c>
      <c r="D16" s="1" t="s">
        <v>13</v>
      </c>
      <c r="G16" s="22"/>
      <c r="H16" s="3"/>
      <c r="I16" s="23"/>
      <c r="J16" s="3"/>
      <c r="K16" s="62">
        <v>8118855</v>
      </c>
      <c r="L16" s="134"/>
      <c r="M16" s="62">
        <v>9370425</v>
      </c>
      <c r="R16"/>
      <c r="Z16"/>
      <c r="AA16"/>
    </row>
    <row r="17" spans="1:27" x14ac:dyDescent="0.25">
      <c r="B17" s="31"/>
      <c r="C17" s="29" t="s">
        <v>14</v>
      </c>
      <c r="D17" s="1" t="s">
        <v>137</v>
      </c>
      <c r="G17" s="22"/>
      <c r="H17" s="3"/>
      <c r="I17" s="23"/>
      <c r="J17" s="3"/>
      <c r="K17" s="62">
        <v>1451122</v>
      </c>
      <c r="L17" s="134"/>
      <c r="M17" s="62">
        <v>1378119</v>
      </c>
      <c r="R17"/>
      <c r="Z17"/>
      <c r="AA17"/>
    </row>
    <row r="18" spans="1:27" x14ac:dyDescent="0.25">
      <c r="B18" s="31"/>
      <c r="G18" s="22"/>
      <c r="H18" s="3"/>
      <c r="I18" s="23"/>
      <c r="J18" s="3"/>
      <c r="K18" s="62"/>
      <c r="L18" s="134"/>
      <c r="M18" s="62"/>
      <c r="R18"/>
      <c r="Z18"/>
      <c r="AA18"/>
    </row>
    <row r="19" spans="1:27" ht="13" x14ac:dyDescent="0.3">
      <c r="B19" s="33"/>
      <c r="C19" s="2" t="s">
        <v>138</v>
      </c>
      <c r="G19" s="22"/>
      <c r="H19" s="3"/>
      <c r="I19" s="27">
        <v>8</v>
      </c>
      <c r="J19" s="3"/>
      <c r="K19" s="62"/>
      <c r="L19" s="134"/>
      <c r="M19" s="62"/>
      <c r="R19"/>
      <c r="Z19"/>
      <c r="AA19"/>
    </row>
    <row r="20" spans="1:27" ht="13" x14ac:dyDescent="0.3">
      <c r="B20" s="33"/>
      <c r="C20" s="2" t="s">
        <v>139</v>
      </c>
      <c r="G20" s="22"/>
      <c r="H20" s="3"/>
      <c r="I20" s="27"/>
      <c r="J20" s="3"/>
      <c r="K20" s="64">
        <v>12328662</v>
      </c>
      <c r="L20" s="134"/>
      <c r="M20" s="64">
        <v>13819282</v>
      </c>
      <c r="R20"/>
      <c r="Z20"/>
      <c r="AA20"/>
    </row>
    <row r="21" spans="1:27" x14ac:dyDescent="0.25">
      <c r="B21" s="31"/>
      <c r="C21" s="29" t="s">
        <v>6</v>
      </c>
      <c r="D21" s="1" t="s">
        <v>140</v>
      </c>
      <c r="G21" s="22"/>
      <c r="H21" s="3"/>
      <c r="I21" s="23"/>
      <c r="J21" s="3"/>
      <c r="K21" s="62">
        <v>3141698</v>
      </c>
      <c r="L21" s="134"/>
      <c r="M21" s="62">
        <v>985413</v>
      </c>
      <c r="R21"/>
      <c r="Z21"/>
      <c r="AA21"/>
    </row>
    <row r="22" spans="1:27" x14ac:dyDescent="0.25">
      <c r="B22" s="31"/>
      <c r="C22" s="29" t="s">
        <v>9</v>
      </c>
      <c r="D22" s="1" t="s">
        <v>141</v>
      </c>
      <c r="G22" s="22"/>
      <c r="H22" s="3"/>
      <c r="I22" s="23"/>
      <c r="J22" s="3"/>
      <c r="K22" s="62">
        <v>9186964</v>
      </c>
      <c r="L22" s="134"/>
      <c r="M22" s="62">
        <v>12833869</v>
      </c>
      <c r="R22"/>
      <c r="Z22"/>
      <c r="AA22"/>
    </row>
    <row r="23" spans="1:27" x14ac:dyDescent="0.25">
      <c r="B23" s="21"/>
      <c r="G23" s="22"/>
      <c r="H23" s="3"/>
      <c r="I23" s="23"/>
      <c r="J23" s="3"/>
      <c r="K23" s="62"/>
      <c r="L23" s="134"/>
      <c r="M23" s="62"/>
      <c r="R23"/>
      <c r="Z23"/>
      <c r="AA23"/>
    </row>
    <row r="24" spans="1:27" ht="13" x14ac:dyDescent="0.3">
      <c r="B24" s="33"/>
      <c r="C24" s="2" t="s">
        <v>21</v>
      </c>
      <c r="G24" s="22"/>
      <c r="H24" s="3"/>
      <c r="I24" s="34">
        <v>8</v>
      </c>
      <c r="J24" s="3"/>
      <c r="K24" s="64">
        <v>1421565</v>
      </c>
      <c r="L24" s="134"/>
      <c r="M24" s="64">
        <v>866776</v>
      </c>
      <c r="R24"/>
      <c r="Z24"/>
      <c r="AA24"/>
    </row>
    <row r="25" spans="1:27" x14ac:dyDescent="0.25">
      <c r="B25" s="31"/>
      <c r="C25" s="29" t="s">
        <v>6</v>
      </c>
      <c r="D25" s="1" t="s">
        <v>140</v>
      </c>
      <c r="G25" s="22"/>
      <c r="H25" s="3"/>
      <c r="I25" s="23"/>
      <c r="J25" s="3"/>
      <c r="K25" s="62">
        <v>120467</v>
      </c>
      <c r="L25" s="134"/>
      <c r="M25" s="62">
        <v>120467</v>
      </c>
      <c r="R25"/>
      <c r="Z25"/>
      <c r="AA25"/>
    </row>
    <row r="26" spans="1:27" x14ac:dyDescent="0.25">
      <c r="B26" s="31"/>
      <c r="C26" s="29" t="s">
        <v>19</v>
      </c>
      <c r="D26" s="1" t="s">
        <v>142</v>
      </c>
      <c r="G26" s="22"/>
      <c r="H26" s="3"/>
      <c r="I26" s="23"/>
      <c r="J26" s="3"/>
      <c r="K26" s="62">
        <v>495118</v>
      </c>
      <c r="L26" s="134"/>
      <c r="M26" s="62">
        <v>1000</v>
      </c>
      <c r="R26"/>
      <c r="Z26"/>
      <c r="AA26"/>
    </row>
    <row r="27" spans="1:27" ht="13" x14ac:dyDescent="0.3">
      <c r="A27" s="2"/>
      <c r="B27" s="31"/>
      <c r="C27" s="29" t="s">
        <v>135</v>
      </c>
      <c r="D27" s="1" t="s">
        <v>33</v>
      </c>
      <c r="G27" s="22"/>
      <c r="H27" s="3"/>
      <c r="I27" s="23"/>
      <c r="J27" s="3"/>
      <c r="K27" s="62">
        <v>805980</v>
      </c>
      <c r="L27" s="134"/>
      <c r="M27" s="62">
        <v>745309</v>
      </c>
      <c r="R27"/>
      <c r="Z27"/>
      <c r="AA27"/>
    </row>
    <row r="28" spans="1:27" ht="13" x14ac:dyDescent="0.3">
      <c r="A28" s="2"/>
      <c r="B28" s="31"/>
      <c r="G28" s="22"/>
      <c r="H28" s="3"/>
      <c r="I28" s="23"/>
      <c r="J28" s="3"/>
      <c r="K28" s="62"/>
      <c r="L28" s="134"/>
      <c r="M28" s="62"/>
      <c r="R28"/>
      <c r="Z28"/>
      <c r="AA28"/>
    </row>
    <row r="29" spans="1:27" ht="13" x14ac:dyDescent="0.3">
      <c r="A29" s="2"/>
      <c r="B29" s="33"/>
      <c r="C29" s="2" t="s">
        <v>22</v>
      </c>
      <c r="G29" s="22"/>
      <c r="H29" s="3"/>
      <c r="I29" s="27">
        <v>11</v>
      </c>
      <c r="J29" s="3"/>
      <c r="K29" s="64">
        <v>1232702</v>
      </c>
      <c r="L29" s="134"/>
      <c r="M29" s="64">
        <v>1383295</v>
      </c>
      <c r="R29"/>
      <c r="Z29"/>
      <c r="AA29"/>
    </row>
    <row r="30" spans="1:27" x14ac:dyDescent="0.25">
      <c r="B30" s="35"/>
      <c r="C30" s="36"/>
      <c r="D30" s="36"/>
      <c r="E30" s="36"/>
      <c r="F30" s="36"/>
      <c r="G30" s="37"/>
      <c r="H30" s="3"/>
      <c r="I30" s="38"/>
      <c r="J30" s="3"/>
      <c r="K30" s="136"/>
      <c r="L30" s="75"/>
      <c r="M30" s="136"/>
      <c r="R30"/>
      <c r="Z30"/>
      <c r="AA30"/>
    </row>
    <row r="31" spans="1:27" ht="13" x14ac:dyDescent="0.3">
      <c r="C31" s="40"/>
      <c r="H31" s="3"/>
      <c r="I31" s="41"/>
      <c r="J31" s="3"/>
      <c r="K31" s="75"/>
      <c r="L31" s="75"/>
      <c r="M31" s="75"/>
      <c r="R31"/>
      <c r="Z31"/>
      <c r="AA31"/>
    </row>
    <row r="32" spans="1:27" ht="16.5" customHeight="1" x14ac:dyDescent="0.3">
      <c r="B32" s="16"/>
      <c r="C32" s="17" t="s">
        <v>23</v>
      </c>
      <c r="D32" s="18"/>
      <c r="E32" s="18"/>
      <c r="F32" s="18"/>
      <c r="G32" s="18"/>
      <c r="H32" s="131"/>
      <c r="I32" s="132"/>
      <c r="J32" s="3"/>
      <c r="K32" s="137">
        <v>41898531</v>
      </c>
      <c r="L32" s="75"/>
      <c r="M32" s="137">
        <v>41279679</v>
      </c>
      <c r="R32"/>
      <c r="Z32"/>
      <c r="AA32"/>
    </row>
    <row r="33" spans="2:27" x14ac:dyDescent="0.25">
      <c r="B33" s="42"/>
      <c r="C33" s="43"/>
      <c r="D33" s="43"/>
      <c r="E33" s="43"/>
      <c r="F33" s="43"/>
      <c r="G33" s="44"/>
      <c r="H33" s="3"/>
      <c r="I33" s="45"/>
      <c r="J33" s="3"/>
      <c r="K33" s="133"/>
      <c r="L33" s="75"/>
      <c r="M33" s="133"/>
      <c r="R33"/>
      <c r="Z33"/>
      <c r="AA33"/>
    </row>
    <row r="34" spans="2:27" ht="13" x14ac:dyDescent="0.3">
      <c r="B34" s="33"/>
      <c r="C34" s="2" t="s">
        <v>24</v>
      </c>
      <c r="G34" s="22"/>
      <c r="H34" s="3"/>
      <c r="I34" s="27">
        <v>9</v>
      </c>
      <c r="J34" s="3"/>
      <c r="K34" s="64">
        <v>180370</v>
      </c>
      <c r="L34" s="75"/>
      <c r="M34" s="64">
        <v>272822</v>
      </c>
      <c r="R34"/>
      <c r="Z34"/>
      <c r="AA34"/>
    </row>
    <row r="35" spans="2:27" x14ac:dyDescent="0.25">
      <c r="B35" s="31"/>
      <c r="C35" s="29" t="s">
        <v>6</v>
      </c>
      <c r="D35" s="1" t="s">
        <v>25</v>
      </c>
      <c r="G35" s="22"/>
      <c r="H35" s="3"/>
      <c r="I35" s="23"/>
      <c r="J35" s="3"/>
      <c r="K35" s="62">
        <v>0</v>
      </c>
      <c r="L35" s="75"/>
      <c r="M35" s="62">
        <v>750</v>
      </c>
      <c r="R35"/>
      <c r="Z35"/>
      <c r="AA35"/>
    </row>
    <row r="36" spans="2:27" x14ac:dyDescent="0.25">
      <c r="B36" s="31"/>
      <c r="C36" s="29" t="s">
        <v>9</v>
      </c>
      <c r="D36" s="1" t="s">
        <v>26</v>
      </c>
      <c r="G36" s="22"/>
      <c r="H36" s="3"/>
      <c r="I36" s="23"/>
      <c r="J36" s="3"/>
      <c r="K36" s="62">
        <v>177342</v>
      </c>
      <c r="L36" s="75"/>
      <c r="M36" s="62">
        <v>269044</v>
      </c>
      <c r="R36"/>
      <c r="Z36"/>
      <c r="AA36"/>
    </row>
    <row r="37" spans="2:27" x14ac:dyDescent="0.25">
      <c r="B37" s="31"/>
      <c r="C37" s="29" t="s">
        <v>78</v>
      </c>
      <c r="D37" s="1" t="s">
        <v>27</v>
      </c>
      <c r="G37" s="22"/>
      <c r="H37" s="3"/>
      <c r="I37" s="23"/>
      <c r="J37" s="3"/>
      <c r="K37" s="62">
        <v>3028</v>
      </c>
      <c r="L37" s="75"/>
      <c r="M37" s="62">
        <v>3028</v>
      </c>
      <c r="R37"/>
      <c r="Z37"/>
      <c r="AA37"/>
    </row>
    <row r="38" spans="2:27" x14ac:dyDescent="0.25">
      <c r="B38" s="21"/>
      <c r="G38" s="22"/>
      <c r="H38" s="3"/>
      <c r="I38" s="23"/>
      <c r="J38" s="3"/>
      <c r="K38" s="62"/>
      <c r="L38" s="75"/>
      <c r="M38" s="62"/>
      <c r="R38"/>
      <c r="Z38"/>
      <c r="AA38"/>
    </row>
    <row r="39" spans="2:27" ht="13" x14ac:dyDescent="0.3">
      <c r="B39" s="33"/>
      <c r="C39" s="2" t="s">
        <v>28</v>
      </c>
      <c r="G39" s="22"/>
      <c r="H39" s="3"/>
      <c r="I39" s="27">
        <v>8</v>
      </c>
      <c r="J39" s="3"/>
      <c r="K39" s="64">
        <v>17979813</v>
      </c>
      <c r="L39" s="134"/>
      <c r="M39" s="64">
        <v>21737662</v>
      </c>
      <c r="R39"/>
      <c r="Z39"/>
      <c r="AA39"/>
    </row>
    <row r="40" spans="2:27" x14ac:dyDescent="0.25">
      <c r="B40" s="31"/>
      <c r="C40" s="29" t="s">
        <v>6</v>
      </c>
      <c r="D40" s="1" t="s">
        <v>29</v>
      </c>
      <c r="G40" s="22"/>
      <c r="H40" s="3"/>
      <c r="I40" s="23"/>
      <c r="J40" s="3"/>
      <c r="K40" s="62">
        <v>13876283</v>
      </c>
      <c r="L40" s="134"/>
      <c r="M40" s="62">
        <v>16173844</v>
      </c>
      <c r="R40"/>
      <c r="Z40"/>
      <c r="AA40"/>
    </row>
    <row r="41" spans="2:27" x14ac:dyDescent="0.25">
      <c r="B41" s="31"/>
      <c r="C41" s="29" t="s">
        <v>9</v>
      </c>
      <c r="D41" s="1" t="s">
        <v>143</v>
      </c>
      <c r="G41" s="22"/>
      <c r="H41" s="3"/>
      <c r="I41" s="23"/>
      <c r="J41" s="3"/>
      <c r="K41" s="62">
        <v>4066368</v>
      </c>
      <c r="L41" s="134"/>
      <c r="M41" s="62">
        <v>5530618</v>
      </c>
      <c r="R41"/>
      <c r="Z41"/>
      <c r="AA41"/>
    </row>
    <row r="42" spans="2:27" x14ac:dyDescent="0.25">
      <c r="B42" s="31"/>
      <c r="C42" s="29" t="s">
        <v>19</v>
      </c>
      <c r="D42" s="1" t="s">
        <v>144</v>
      </c>
      <c r="G42" s="22"/>
      <c r="H42" s="3"/>
      <c r="I42" s="23"/>
      <c r="J42" s="3"/>
      <c r="K42" s="62">
        <v>2824</v>
      </c>
      <c r="L42" s="134"/>
      <c r="M42" s="62">
        <v>2824</v>
      </c>
      <c r="R42"/>
      <c r="Z42"/>
      <c r="AA42"/>
    </row>
    <row r="43" spans="2:27" x14ac:dyDescent="0.25">
      <c r="B43" s="31"/>
      <c r="C43" s="29" t="s">
        <v>135</v>
      </c>
      <c r="D43" s="1" t="s">
        <v>30</v>
      </c>
      <c r="G43" s="22"/>
      <c r="H43" s="3"/>
      <c r="I43" s="23"/>
      <c r="J43" s="3"/>
      <c r="K43" s="62">
        <v>16768</v>
      </c>
      <c r="L43" s="134"/>
      <c r="M43" s="62">
        <v>16768</v>
      </c>
      <c r="R43"/>
      <c r="Z43"/>
      <c r="AA43"/>
    </row>
    <row r="44" spans="2:27" x14ac:dyDescent="0.25">
      <c r="B44" s="31"/>
      <c r="C44" s="29" t="s">
        <v>78</v>
      </c>
      <c r="D44" s="1" t="s">
        <v>145</v>
      </c>
      <c r="G44" s="22"/>
      <c r="H44" s="3"/>
      <c r="I44" s="23"/>
      <c r="J44" s="3"/>
      <c r="K44" s="62">
        <v>17570</v>
      </c>
      <c r="L44" s="134"/>
      <c r="M44" s="62">
        <v>13608</v>
      </c>
      <c r="R44"/>
      <c r="Z44"/>
      <c r="AA44"/>
    </row>
    <row r="45" spans="2:27" x14ac:dyDescent="0.25">
      <c r="B45" s="31"/>
      <c r="G45" s="22"/>
      <c r="H45" s="3"/>
      <c r="I45" s="23"/>
      <c r="J45" s="3"/>
      <c r="K45" s="62"/>
      <c r="L45" s="134"/>
      <c r="M45" s="62"/>
      <c r="R45"/>
      <c r="Z45"/>
      <c r="AA45"/>
    </row>
    <row r="46" spans="2:27" ht="13" x14ac:dyDescent="0.3">
      <c r="B46" s="33"/>
      <c r="C46" s="2" t="s">
        <v>32</v>
      </c>
      <c r="G46" s="22"/>
      <c r="H46" s="3"/>
      <c r="I46" s="27">
        <v>8</v>
      </c>
      <c r="J46" s="3"/>
      <c r="K46" s="64">
        <v>18472367</v>
      </c>
      <c r="L46" s="134"/>
      <c r="M46" s="64">
        <v>14808236</v>
      </c>
      <c r="R46"/>
      <c r="Z46"/>
      <c r="AA46"/>
    </row>
    <row r="47" spans="2:27" x14ac:dyDescent="0.25">
      <c r="B47" s="31"/>
      <c r="C47" s="29" t="s">
        <v>9</v>
      </c>
      <c r="D47" s="1" t="s">
        <v>141</v>
      </c>
      <c r="G47" s="22"/>
      <c r="H47" s="3"/>
      <c r="I47" s="23"/>
      <c r="J47" s="3"/>
      <c r="K47" s="62">
        <v>5029897</v>
      </c>
      <c r="L47" s="134"/>
      <c r="M47" s="62">
        <v>828720</v>
      </c>
      <c r="R47"/>
      <c r="Z47"/>
      <c r="AA47"/>
    </row>
    <row r="48" spans="2:27" x14ac:dyDescent="0.25">
      <c r="B48" s="31"/>
      <c r="C48" s="29" t="s">
        <v>135</v>
      </c>
      <c r="D48" s="1" t="s">
        <v>33</v>
      </c>
      <c r="G48" s="22"/>
      <c r="H48" s="3"/>
      <c r="I48" s="23"/>
      <c r="J48" s="3"/>
      <c r="K48" s="62">
        <v>13442470</v>
      </c>
      <c r="L48" s="134"/>
      <c r="M48" s="62">
        <v>13979516</v>
      </c>
      <c r="Q48" s="134"/>
      <c r="R48"/>
      <c r="Z48"/>
      <c r="AA48"/>
    </row>
    <row r="49" spans="1:27" x14ac:dyDescent="0.25">
      <c r="B49" s="31"/>
      <c r="G49" s="22"/>
      <c r="H49" s="3"/>
      <c r="I49" s="23"/>
      <c r="J49" s="3"/>
      <c r="K49" s="62"/>
      <c r="L49" s="134"/>
      <c r="M49" s="62"/>
      <c r="R49"/>
      <c r="Z49"/>
      <c r="AA49"/>
    </row>
    <row r="50" spans="1:27" ht="13" x14ac:dyDescent="0.3">
      <c r="B50" s="33"/>
      <c r="C50" s="2" t="s">
        <v>34</v>
      </c>
      <c r="G50" s="22"/>
      <c r="H50" s="3"/>
      <c r="I50" s="27">
        <v>8</v>
      </c>
      <c r="J50" s="3"/>
      <c r="K50" s="64">
        <v>647554</v>
      </c>
      <c r="L50" s="134"/>
      <c r="M50" s="64">
        <v>150249</v>
      </c>
      <c r="R50"/>
      <c r="Z50"/>
      <c r="AA50"/>
    </row>
    <row r="51" spans="1:27" x14ac:dyDescent="0.25">
      <c r="B51" s="31"/>
      <c r="C51" s="29" t="s">
        <v>6</v>
      </c>
      <c r="D51" s="1" t="s">
        <v>140</v>
      </c>
      <c r="G51" s="22"/>
      <c r="H51" s="3"/>
      <c r="I51" s="23"/>
      <c r="J51" s="3"/>
      <c r="K51" s="62">
        <v>61</v>
      </c>
      <c r="L51" s="134"/>
      <c r="M51" s="62">
        <v>61</v>
      </c>
      <c r="R51"/>
      <c r="Z51"/>
      <c r="AA51"/>
    </row>
    <row r="52" spans="1:27" x14ac:dyDescent="0.25">
      <c r="A52" s="3"/>
      <c r="B52" s="31"/>
      <c r="C52" s="29" t="s">
        <v>135</v>
      </c>
      <c r="D52" s="1" t="s">
        <v>33</v>
      </c>
      <c r="G52" s="22"/>
      <c r="H52" s="3"/>
      <c r="I52" s="23"/>
      <c r="J52" s="3"/>
      <c r="K52" s="62">
        <v>647493</v>
      </c>
      <c r="L52" s="134"/>
      <c r="M52" s="62">
        <v>150188</v>
      </c>
      <c r="R52"/>
      <c r="Z52"/>
      <c r="AA52"/>
    </row>
    <row r="53" spans="1:27" x14ac:dyDescent="0.25">
      <c r="B53" s="31"/>
      <c r="G53" s="22"/>
      <c r="H53" s="3"/>
      <c r="I53" s="23"/>
      <c r="J53" s="3"/>
      <c r="K53" s="62"/>
      <c r="L53" s="134"/>
      <c r="M53" s="62"/>
      <c r="R53"/>
      <c r="Z53"/>
      <c r="AA53"/>
    </row>
    <row r="54" spans="1:27" ht="15.4" customHeight="1" x14ac:dyDescent="0.45">
      <c r="B54" s="33"/>
      <c r="C54" s="2" t="s">
        <v>35</v>
      </c>
      <c r="G54" s="22"/>
      <c r="H54" s="3"/>
      <c r="I54" s="46"/>
      <c r="J54" s="3"/>
      <c r="K54" s="64">
        <v>32470</v>
      </c>
      <c r="L54" s="134"/>
      <c r="M54" s="64">
        <v>32470</v>
      </c>
      <c r="P54" s="3"/>
      <c r="Q54" s="4"/>
      <c r="R54"/>
      <c r="Z54"/>
      <c r="AA54"/>
    </row>
    <row r="55" spans="1:27" s="4" customFormat="1" ht="14.65" customHeight="1" x14ac:dyDescent="0.45">
      <c r="A55" s="1"/>
      <c r="B55" s="33"/>
      <c r="C55" s="1"/>
      <c r="D55" s="1"/>
      <c r="E55" s="1"/>
      <c r="F55" s="1"/>
      <c r="G55" s="22"/>
      <c r="H55" s="3"/>
      <c r="I55" s="23"/>
      <c r="J55" s="3"/>
      <c r="K55" s="62"/>
      <c r="L55" s="134"/>
      <c r="M55" s="62"/>
      <c r="N55" s="3"/>
      <c r="O55" s="1"/>
      <c r="P55" s="1"/>
      <c r="Q55" s="1"/>
      <c r="R55"/>
      <c r="S55"/>
      <c r="T55"/>
      <c r="U55"/>
      <c r="V55"/>
      <c r="W55"/>
      <c r="X55"/>
      <c r="Y55"/>
      <c r="Z55"/>
      <c r="AA55"/>
    </row>
    <row r="56" spans="1:27" ht="13" x14ac:dyDescent="0.3">
      <c r="B56" s="33"/>
      <c r="C56" s="2" t="s">
        <v>36</v>
      </c>
      <c r="G56" s="22"/>
      <c r="H56" s="3"/>
      <c r="I56" s="27">
        <v>16</v>
      </c>
      <c r="J56" s="3"/>
      <c r="K56" s="64">
        <v>4585957</v>
      </c>
      <c r="L56" s="134"/>
      <c r="M56" s="64">
        <v>4278240</v>
      </c>
      <c r="R56"/>
      <c r="Z56"/>
      <c r="AA56"/>
    </row>
    <row r="57" spans="1:27" ht="18.5" x14ac:dyDescent="0.45">
      <c r="A57" s="4"/>
      <c r="B57" s="31"/>
      <c r="C57" s="29" t="s">
        <v>6</v>
      </c>
      <c r="D57" s="1" t="s">
        <v>37</v>
      </c>
      <c r="G57" s="22"/>
      <c r="H57" s="3"/>
      <c r="I57" s="23"/>
      <c r="J57" s="3"/>
      <c r="K57" s="30">
        <v>4585957</v>
      </c>
      <c r="L57" s="25"/>
      <c r="M57" s="30">
        <v>4278240</v>
      </c>
      <c r="R57"/>
      <c r="Z57"/>
      <c r="AA57"/>
    </row>
    <row r="58" spans="1:27" x14ac:dyDescent="0.25">
      <c r="B58" s="35"/>
      <c r="C58" s="48"/>
      <c r="D58" s="48"/>
      <c r="E58" s="48"/>
      <c r="F58" s="48"/>
      <c r="G58" s="49"/>
      <c r="H58" s="3"/>
      <c r="I58" s="38"/>
      <c r="J58" s="3"/>
      <c r="K58" s="39"/>
      <c r="L58" s="25"/>
      <c r="M58" s="39"/>
      <c r="O58" s="3"/>
      <c r="R58"/>
      <c r="Z58"/>
      <c r="AA58"/>
    </row>
    <row r="59" spans="1:27" ht="16.5" customHeight="1" thickBot="1" x14ac:dyDescent="0.3">
      <c r="H59" s="3"/>
      <c r="J59" s="3"/>
      <c r="K59" s="25"/>
      <c r="L59" s="25"/>
      <c r="M59" s="25"/>
      <c r="R59"/>
      <c r="Z59"/>
      <c r="AA59"/>
    </row>
    <row r="60" spans="1:27" ht="19" thickBot="1" x14ac:dyDescent="0.5">
      <c r="B60" s="152" t="s">
        <v>38</v>
      </c>
      <c r="C60" s="153"/>
      <c r="D60" s="153"/>
      <c r="E60" s="153"/>
      <c r="F60" s="153"/>
      <c r="G60" s="153"/>
      <c r="H60" s="153"/>
      <c r="I60" s="154"/>
      <c r="K60" s="50">
        <v>71911790</v>
      </c>
      <c r="L60" s="25"/>
      <c r="M60" s="50">
        <v>75543546</v>
      </c>
      <c r="P60" s="4"/>
      <c r="Q60" s="138"/>
      <c r="R60" s="139"/>
      <c r="Z60"/>
      <c r="AA60"/>
    </row>
    <row r="61" spans="1:27" ht="13" x14ac:dyDescent="0.3">
      <c r="B61" s="51"/>
      <c r="C61" s="51"/>
      <c r="D61" s="51"/>
      <c r="E61" s="51"/>
      <c r="F61" s="51"/>
      <c r="G61" s="51"/>
      <c r="I61" s="52"/>
      <c r="K61" s="52"/>
      <c r="M61" s="52"/>
      <c r="R61"/>
      <c r="Z61"/>
      <c r="AA61"/>
    </row>
    <row r="62" spans="1:27" ht="13" x14ac:dyDescent="0.3">
      <c r="B62" s="51"/>
      <c r="C62" s="51"/>
      <c r="D62" s="51"/>
      <c r="E62" s="51"/>
      <c r="F62" s="51"/>
      <c r="G62" s="51"/>
      <c r="I62" s="52" t="s">
        <v>146</v>
      </c>
      <c r="K62" s="52">
        <v>0</v>
      </c>
      <c r="M62" s="52"/>
      <c r="R62"/>
      <c r="Z62"/>
      <c r="AA62"/>
    </row>
    <row r="63" spans="1:27" ht="13" x14ac:dyDescent="0.3">
      <c r="B63" s="51"/>
      <c r="C63" s="51"/>
      <c r="D63" s="51"/>
      <c r="E63" s="51"/>
      <c r="F63" s="51"/>
      <c r="G63" s="51"/>
      <c r="I63" s="52"/>
      <c r="K63" s="52"/>
      <c r="M63" s="52"/>
      <c r="R63"/>
      <c r="Z63"/>
      <c r="AA63"/>
    </row>
    <row r="64" spans="1:27" ht="18.5" x14ac:dyDescent="0.45">
      <c r="B64" s="4" t="s">
        <v>179</v>
      </c>
      <c r="C64" s="4"/>
      <c r="D64" s="4"/>
      <c r="E64" s="4"/>
      <c r="F64" s="4"/>
      <c r="G64" s="4"/>
      <c r="H64" s="5"/>
      <c r="I64" s="5"/>
      <c r="J64" s="5"/>
      <c r="K64" s="5"/>
      <c r="L64" s="5"/>
      <c r="M64" s="5"/>
    </row>
    <row r="65" spans="2:17" x14ac:dyDescent="0.25">
      <c r="H65" s="3"/>
      <c r="I65" s="6"/>
      <c r="J65" s="3"/>
      <c r="K65" s="6"/>
      <c r="L65" s="3"/>
      <c r="M65" s="6"/>
    </row>
    <row r="66" spans="2:17" ht="13" x14ac:dyDescent="0.3">
      <c r="B66" s="10"/>
      <c r="C66" s="9" t="s">
        <v>39</v>
      </c>
      <c r="D66" s="10"/>
      <c r="E66" s="10"/>
      <c r="F66" s="10"/>
      <c r="G66" s="10"/>
      <c r="H66" s="10"/>
      <c r="I66" s="11" t="s">
        <v>3</v>
      </c>
      <c r="J66" s="10"/>
      <c r="K66" s="12">
        <v>45291</v>
      </c>
      <c r="L66" s="10"/>
      <c r="M66" s="12">
        <v>44926</v>
      </c>
    </row>
    <row r="67" spans="2:17" ht="13" x14ac:dyDescent="0.3">
      <c r="H67" s="3"/>
      <c r="I67" s="14"/>
      <c r="J67" s="3"/>
      <c r="K67" s="15"/>
      <c r="L67" s="3"/>
      <c r="M67" s="15"/>
    </row>
    <row r="68" spans="2:17" ht="13" x14ac:dyDescent="0.3">
      <c r="B68" s="16"/>
      <c r="C68" s="17" t="s">
        <v>40</v>
      </c>
      <c r="D68" s="18"/>
      <c r="E68" s="18"/>
      <c r="F68" s="18"/>
      <c r="G68" s="18"/>
      <c r="H68" s="131"/>
      <c r="I68" s="132"/>
      <c r="J68" s="3"/>
      <c r="K68" s="20">
        <v>37439383</v>
      </c>
      <c r="L68" s="3"/>
      <c r="M68" s="20">
        <v>33860683</v>
      </c>
    </row>
    <row r="69" spans="2:17" ht="13" x14ac:dyDescent="0.3">
      <c r="B69" s="140"/>
      <c r="C69" s="43"/>
      <c r="D69" s="54"/>
      <c r="E69" s="54"/>
      <c r="F69" s="54"/>
      <c r="G69" s="55"/>
      <c r="I69" s="56"/>
      <c r="K69" s="57"/>
      <c r="L69" s="3"/>
      <c r="M69" s="57"/>
    </row>
    <row r="70" spans="2:17" ht="13" x14ac:dyDescent="0.3">
      <c r="B70" s="26"/>
      <c r="C70" s="2" t="s">
        <v>41</v>
      </c>
      <c r="D70" s="2"/>
      <c r="E70" s="51"/>
      <c r="G70" s="22"/>
      <c r="H70" s="52"/>
      <c r="I70" s="27" t="s">
        <v>147</v>
      </c>
      <c r="J70" s="52"/>
      <c r="K70" s="64">
        <v>37083847</v>
      </c>
      <c r="L70" s="3"/>
      <c r="M70" s="64">
        <v>33871208</v>
      </c>
    </row>
    <row r="71" spans="2:17" ht="13" x14ac:dyDescent="0.3">
      <c r="B71" s="21"/>
      <c r="C71" s="58" t="s">
        <v>43</v>
      </c>
      <c r="D71" s="40" t="s">
        <v>44</v>
      </c>
      <c r="E71" s="2"/>
      <c r="G71" s="22"/>
      <c r="H71" s="52"/>
      <c r="I71" s="46"/>
      <c r="J71" s="52"/>
      <c r="K71" s="64">
        <v>612028</v>
      </c>
      <c r="L71" s="3"/>
      <c r="M71" s="64">
        <v>612028</v>
      </c>
    </row>
    <row r="72" spans="2:17" x14ac:dyDescent="0.25">
      <c r="B72" s="21"/>
      <c r="D72" s="29" t="s">
        <v>6</v>
      </c>
      <c r="E72" s="1" t="s">
        <v>45</v>
      </c>
      <c r="G72" s="22"/>
      <c r="I72" s="23"/>
      <c r="K72" s="62">
        <v>612028</v>
      </c>
      <c r="L72" s="3"/>
      <c r="M72" s="62">
        <v>612028</v>
      </c>
    </row>
    <row r="73" spans="2:17" ht="13" x14ac:dyDescent="0.3">
      <c r="B73" s="21"/>
      <c r="C73" s="58" t="s">
        <v>46</v>
      </c>
      <c r="D73" s="40" t="s">
        <v>47</v>
      </c>
      <c r="E73" s="2"/>
      <c r="G73" s="22"/>
      <c r="H73" s="52"/>
      <c r="I73" s="46"/>
      <c r="J73" s="52"/>
      <c r="K73" s="64">
        <v>26605298</v>
      </c>
      <c r="L73" s="3"/>
      <c r="M73" s="64">
        <v>26605298</v>
      </c>
    </row>
    <row r="74" spans="2:17" ht="13" x14ac:dyDescent="0.3">
      <c r="B74" s="21"/>
      <c r="C74" s="58" t="s">
        <v>48</v>
      </c>
      <c r="D74" s="40" t="s">
        <v>49</v>
      </c>
      <c r="E74" s="2"/>
      <c r="G74" s="22"/>
      <c r="H74" s="52"/>
      <c r="I74" s="46"/>
      <c r="J74" s="52"/>
      <c r="K74" s="64">
        <v>7115018</v>
      </c>
      <c r="L74" s="135"/>
      <c r="M74" s="64">
        <v>4307630</v>
      </c>
      <c r="P74" s="134"/>
    </row>
    <row r="75" spans="2:17" x14ac:dyDescent="0.25">
      <c r="B75" s="21"/>
      <c r="D75" s="29" t="s">
        <v>6</v>
      </c>
      <c r="E75" s="1" t="s">
        <v>148</v>
      </c>
      <c r="G75" s="22"/>
      <c r="I75" s="23"/>
      <c r="K75" s="62">
        <v>122406</v>
      </c>
      <c r="L75" s="134"/>
      <c r="M75" s="62">
        <v>122406</v>
      </c>
    </row>
    <row r="76" spans="2:17" x14ac:dyDescent="0.25">
      <c r="B76" s="21"/>
      <c r="D76" s="29" t="s">
        <v>9</v>
      </c>
      <c r="E76" s="1" t="s">
        <v>50</v>
      </c>
      <c r="G76" s="22"/>
      <c r="I76" s="23"/>
      <c r="K76" s="62">
        <v>6992612</v>
      </c>
      <c r="L76" s="134"/>
      <c r="M76" s="62">
        <v>4185224</v>
      </c>
    </row>
    <row r="77" spans="2:17" ht="13" x14ac:dyDescent="0.3">
      <c r="B77" s="21"/>
      <c r="C77" s="58" t="s">
        <v>51</v>
      </c>
      <c r="D77" s="40" t="s">
        <v>52</v>
      </c>
      <c r="E77" s="2"/>
      <c r="G77" s="22"/>
      <c r="H77" s="52"/>
      <c r="I77" s="46"/>
      <c r="J77" s="52"/>
      <c r="K77" s="64">
        <v>-471717</v>
      </c>
      <c r="L77" s="135"/>
      <c r="M77" s="64">
        <v>-469752</v>
      </c>
    </row>
    <row r="78" spans="2:17" ht="13" x14ac:dyDescent="0.3">
      <c r="B78" s="21"/>
      <c r="C78" s="58" t="s">
        <v>53</v>
      </c>
      <c r="D78" s="40" t="s">
        <v>149</v>
      </c>
      <c r="E78" s="2"/>
      <c r="G78" s="22"/>
      <c r="H78" s="52"/>
      <c r="I78" s="46"/>
      <c r="J78" s="52"/>
      <c r="K78" s="64">
        <v>0</v>
      </c>
      <c r="L78" s="135"/>
      <c r="M78" s="64">
        <v>-123475</v>
      </c>
      <c r="P78" s="134"/>
    </row>
    <row r="79" spans="2:17" x14ac:dyDescent="0.25">
      <c r="B79" s="21"/>
      <c r="D79" s="29" t="s">
        <v>9</v>
      </c>
      <c r="E79" s="1" t="s">
        <v>150</v>
      </c>
      <c r="G79" s="22"/>
      <c r="I79" s="23"/>
      <c r="K79" s="62">
        <v>0</v>
      </c>
      <c r="L79" s="134"/>
      <c r="M79" s="62">
        <v>-123475</v>
      </c>
    </row>
    <row r="80" spans="2:17" ht="13" x14ac:dyDescent="0.3">
      <c r="B80" s="21"/>
      <c r="C80" s="58" t="s">
        <v>56</v>
      </c>
      <c r="D80" s="40" t="s">
        <v>151</v>
      </c>
      <c r="G80" s="22"/>
      <c r="H80" s="52"/>
      <c r="I80" s="46"/>
      <c r="J80" s="52"/>
      <c r="K80" s="64">
        <v>3223220</v>
      </c>
      <c r="L80" s="135"/>
      <c r="M80" s="64">
        <v>2939479</v>
      </c>
      <c r="P80" s="134"/>
      <c r="Q80" s="134"/>
    </row>
    <row r="81" spans="2:13" ht="13" x14ac:dyDescent="0.3">
      <c r="B81" s="21"/>
      <c r="D81" s="40"/>
      <c r="G81" s="22"/>
      <c r="H81" s="52"/>
      <c r="I81" s="46"/>
      <c r="J81" s="52"/>
      <c r="K81" s="64"/>
      <c r="L81" s="135"/>
      <c r="M81" s="64"/>
    </row>
    <row r="82" spans="2:13" ht="13" x14ac:dyDescent="0.3">
      <c r="B82" s="26"/>
      <c r="C82" s="2" t="s">
        <v>57</v>
      </c>
      <c r="D82" s="7"/>
      <c r="G82" s="22"/>
      <c r="H82" s="52"/>
      <c r="I82" s="46"/>
      <c r="J82" s="52"/>
      <c r="K82" s="64">
        <v>322722</v>
      </c>
      <c r="L82" s="135"/>
      <c r="M82" s="64">
        <v>-47867</v>
      </c>
    </row>
    <row r="83" spans="2:13" ht="13" x14ac:dyDescent="0.3">
      <c r="B83" s="26"/>
      <c r="C83" s="2"/>
      <c r="D83" s="58" t="s">
        <v>46</v>
      </c>
      <c r="E83" s="40" t="s">
        <v>152</v>
      </c>
      <c r="G83" s="22"/>
      <c r="H83" s="52"/>
      <c r="I83" s="46"/>
      <c r="J83" s="52"/>
      <c r="K83" s="64">
        <v>370589</v>
      </c>
      <c r="L83" s="135"/>
      <c r="M83" s="64">
        <v>0</v>
      </c>
    </row>
    <row r="84" spans="2:13" ht="13" x14ac:dyDescent="0.3">
      <c r="B84" s="21"/>
      <c r="D84" s="58" t="s">
        <v>51</v>
      </c>
      <c r="E84" s="40" t="s">
        <v>153</v>
      </c>
      <c r="G84" s="22"/>
      <c r="I84" s="23"/>
      <c r="K84" s="62">
        <v>-47867</v>
      </c>
      <c r="L84" s="134"/>
      <c r="M84" s="62">
        <v>-47867</v>
      </c>
    </row>
    <row r="85" spans="2:13" ht="16.5" customHeight="1" x14ac:dyDescent="0.25">
      <c r="B85" s="21"/>
      <c r="D85" s="7"/>
      <c r="G85" s="22"/>
      <c r="I85" s="23"/>
      <c r="K85" s="62"/>
      <c r="L85" s="134"/>
      <c r="M85" s="62"/>
    </row>
    <row r="86" spans="2:13" ht="12" customHeight="1" x14ac:dyDescent="0.3">
      <c r="B86" s="26"/>
      <c r="C86" s="2" t="s">
        <v>60</v>
      </c>
      <c r="G86" s="22"/>
      <c r="H86" s="52"/>
      <c r="I86" s="27">
        <v>15</v>
      </c>
      <c r="J86" s="52"/>
      <c r="K86" s="64">
        <v>32814</v>
      </c>
      <c r="L86" s="135"/>
      <c r="M86" s="64">
        <v>37342</v>
      </c>
    </row>
    <row r="87" spans="2:13" ht="12" customHeight="1" x14ac:dyDescent="0.25">
      <c r="B87" s="59"/>
      <c r="C87" s="60"/>
      <c r="D87" s="36"/>
      <c r="E87" s="36"/>
      <c r="F87" s="36"/>
      <c r="G87" s="37"/>
      <c r="I87" s="38"/>
      <c r="K87" s="141"/>
      <c r="L87" s="134"/>
      <c r="M87" s="141"/>
    </row>
    <row r="88" spans="2:13" ht="12" customHeight="1" x14ac:dyDescent="0.25">
      <c r="I88" s="41"/>
      <c r="K88" s="134"/>
      <c r="L88" s="134"/>
      <c r="M88" s="134"/>
    </row>
    <row r="89" spans="2:13" ht="12" customHeight="1" x14ac:dyDescent="0.3">
      <c r="B89" s="16"/>
      <c r="C89" s="17" t="s">
        <v>62</v>
      </c>
      <c r="D89" s="18"/>
      <c r="E89" s="18"/>
      <c r="F89" s="18"/>
      <c r="G89" s="18"/>
      <c r="H89" s="131"/>
      <c r="I89" s="132"/>
      <c r="J89" s="3"/>
      <c r="K89" s="137">
        <v>8450044</v>
      </c>
      <c r="L89" s="134"/>
      <c r="M89" s="137">
        <v>12205298</v>
      </c>
    </row>
    <row r="90" spans="2:13" ht="12" customHeight="1" x14ac:dyDescent="0.25">
      <c r="B90" s="42"/>
      <c r="C90" s="43"/>
      <c r="D90" s="43"/>
      <c r="E90" s="43"/>
      <c r="F90" s="43"/>
      <c r="G90" s="44"/>
      <c r="I90" s="45"/>
      <c r="K90" s="133"/>
      <c r="L90" s="134"/>
      <c r="M90" s="133"/>
    </row>
    <row r="91" spans="2:13" ht="12" customHeight="1" x14ac:dyDescent="0.3">
      <c r="B91" s="21"/>
      <c r="C91" s="2" t="s">
        <v>63</v>
      </c>
      <c r="G91" s="22"/>
      <c r="H91" s="52"/>
      <c r="I91" s="27">
        <v>8</v>
      </c>
      <c r="J91" s="52"/>
      <c r="K91" s="64">
        <v>8020205</v>
      </c>
      <c r="L91" s="134"/>
      <c r="M91" s="64">
        <v>11897479</v>
      </c>
    </row>
    <row r="92" spans="2:13" ht="12" customHeight="1" x14ac:dyDescent="0.25">
      <c r="B92" s="21"/>
      <c r="C92" s="29" t="s">
        <v>9</v>
      </c>
      <c r="D92" s="61" t="s">
        <v>64</v>
      </c>
      <c r="G92" s="22"/>
      <c r="I92" s="23"/>
      <c r="K92" s="62">
        <v>7289430</v>
      </c>
      <c r="L92" s="134"/>
      <c r="M92" s="62">
        <v>10384953</v>
      </c>
    </row>
    <row r="93" spans="2:13" ht="12" customHeight="1" x14ac:dyDescent="0.25">
      <c r="B93" s="21"/>
      <c r="C93" s="29" t="s">
        <v>14</v>
      </c>
      <c r="D93" s="61" t="s">
        <v>65</v>
      </c>
      <c r="G93" s="22"/>
      <c r="I93" s="23"/>
      <c r="K93" s="62">
        <v>729935</v>
      </c>
      <c r="L93" s="134"/>
      <c r="M93" s="62">
        <v>1323759</v>
      </c>
    </row>
    <row r="94" spans="2:13" ht="12" customHeight="1" x14ac:dyDescent="0.25">
      <c r="B94" s="21"/>
      <c r="C94" s="29" t="s">
        <v>135</v>
      </c>
      <c r="D94" s="61" t="s">
        <v>66</v>
      </c>
      <c r="G94" s="22"/>
      <c r="I94" s="23"/>
      <c r="K94" s="62">
        <v>840</v>
      </c>
      <c r="L94" s="134"/>
      <c r="M94" s="62">
        <v>188767</v>
      </c>
    </row>
    <row r="95" spans="2:13" ht="13" x14ac:dyDescent="0.3">
      <c r="B95" s="26"/>
      <c r="C95" s="40"/>
      <c r="D95" s="2"/>
      <c r="E95" s="2"/>
      <c r="F95" s="2"/>
      <c r="G95" s="63"/>
      <c r="H95" s="52"/>
      <c r="I95" s="46"/>
      <c r="J95" s="52"/>
      <c r="K95" s="64"/>
      <c r="L95" s="135"/>
      <c r="M95" s="64"/>
    </row>
    <row r="96" spans="2:13" ht="13" x14ac:dyDescent="0.3">
      <c r="B96" s="26"/>
      <c r="C96" s="40" t="s">
        <v>69</v>
      </c>
      <c r="D96" s="2"/>
      <c r="E96" s="2"/>
      <c r="F96" s="2"/>
      <c r="G96" s="63"/>
      <c r="H96" s="52"/>
      <c r="I96" s="27">
        <v>11</v>
      </c>
      <c r="J96" s="52"/>
      <c r="K96" s="64">
        <v>429839</v>
      </c>
      <c r="L96" s="135"/>
      <c r="M96" s="64">
        <v>307819</v>
      </c>
    </row>
    <row r="97" spans="2:17" ht="13" x14ac:dyDescent="0.3">
      <c r="B97" s="65"/>
      <c r="C97" s="66"/>
      <c r="D97" s="67"/>
      <c r="E97" s="67"/>
      <c r="F97" s="67"/>
      <c r="G97" s="68"/>
      <c r="H97" s="3"/>
      <c r="I97" s="69"/>
      <c r="J97" s="3"/>
      <c r="K97" s="142"/>
      <c r="L97" s="134"/>
      <c r="M97" s="142"/>
    </row>
    <row r="98" spans="2:17" x14ac:dyDescent="0.25">
      <c r="I98" s="41"/>
      <c r="K98" s="134"/>
      <c r="L98" s="134"/>
      <c r="M98" s="134"/>
      <c r="Q98" s="134"/>
    </row>
    <row r="99" spans="2:17" ht="13" x14ac:dyDescent="0.3">
      <c r="B99" s="16"/>
      <c r="C99" s="17" t="s">
        <v>70</v>
      </c>
      <c r="D99" s="18"/>
      <c r="E99" s="18"/>
      <c r="F99" s="18"/>
      <c r="G99" s="18"/>
      <c r="H99" s="131"/>
      <c r="I99" s="132"/>
      <c r="J99" s="3"/>
      <c r="K99" s="137">
        <v>26022363</v>
      </c>
      <c r="L99" s="134"/>
      <c r="M99" s="137">
        <v>29477565</v>
      </c>
    </row>
    <row r="100" spans="2:17" x14ac:dyDescent="0.25">
      <c r="B100" s="42"/>
      <c r="C100" s="43"/>
      <c r="D100" s="43"/>
      <c r="E100" s="43"/>
      <c r="F100" s="43"/>
      <c r="G100" s="44"/>
      <c r="I100" s="45"/>
      <c r="K100" s="133"/>
      <c r="L100" s="134"/>
      <c r="M100" s="133"/>
    </row>
    <row r="101" spans="2:17" ht="13" x14ac:dyDescent="0.3">
      <c r="B101" s="21"/>
      <c r="C101" s="2" t="s">
        <v>71</v>
      </c>
      <c r="G101" s="22"/>
      <c r="I101" s="27">
        <v>13</v>
      </c>
      <c r="K101" s="64">
        <v>7204</v>
      </c>
      <c r="L101" s="134"/>
      <c r="M101" s="64">
        <v>7204</v>
      </c>
    </row>
    <row r="102" spans="2:17" ht="13" x14ac:dyDescent="0.3">
      <c r="B102" s="21"/>
      <c r="C102" s="29" t="s">
        <v>9</v>
      </c>
      <c r="D102" s="1" t="s">
        <v>154</v>
      </c>
      <c r="G102" s="22"/>
      <c r="I102" s="27"/>
      <c r="K102" s="62">
        <v>7204</v>
      </c>
      <c r="L102" s="134"/>
      <c r="M102" s="62">
        <v>7204</v>
      </c>
    </row>
    <row r="103" spans="2:17" ht="13" x14ac:dyDescent="0.3">
      <c r="B103" s="21"/>
      <c r="C103" s="2"/>
      <c r="G103" s="22"/>
      <c r="I103" s="23"/>
      <c r="K103" s="62"/>
      <c r="L103" s="134"/>
      <c r="M103" s="62"/>
    </row>
    <row r="104" spans="2:17" ht="13" x14ac:dyDescent="0.3">
      <c r="B104" s="21"/>
      <c r="C104" s="2" t="s">
        <v>72</v>
      </c>
      <c r="G104" s="22"/>
      <c r="H104" s="52"/>
      <c r="I104" s="27">
        <v>8</v>
      </c>
      <c r="J104" s="52"/>
      <c r="K104" s="64">
        <v>9529269</v>
      </c>
      <c r="L104" s="134"/>
      <c r="M104" s="64">
        <v>7992752</v>
      </c>
    </row>
    <row r="105" spans="2:17" x14ac:dyDescent="0.25">
      <c r="B105" s="21"/>
      <c r="C105" s="29" t="s">
        <v>9</v>
      </c>
      <c r="D105" s="1" t="s">
        <v>64</v>
      </c>
      <c r="G105" s="22"/>
      <c r="I105" s="23"/>
      <c r="K105" s="62">
        <v>8103141</v>
      </c>
      <c r="L105" s="134"/>
      <c r="M105" s="62">
        <v>6254564</v>
      </c>
    </row>
    <row r="106" spans="2:17" x14ac:dyDescent="0.25">
      <c r="B106" s="21"/>
      <c r="C106" s="29" t="s">
        <v>14</v>
      </c>
      <c r="D106" s="1" t="s">
        <v>65</v>
      </c>
      <c r="G106" s="22"/>
      <c r="I106" s="23"/>
      <c r="K106" s="30">
        <v>717070</v>
      </c>
      <c r="L106" s="25"/>
      <c r="M106" s="30">
        <v>762522</v>
      </c>
    </row>
    <row r="107" spans="2:17" x14ac:dyDescent="0.25">
      <c r="B107" s="21"/>
      <c r="C107" s="29" t="s">
        <v>135</v>
      </c>
      <c r="D107" s="1" t="s">
        <v>66</v>
      </c>
      <c r="G107" s="22"/>
      <c r="I107" s="23"/>
      <c r="K107" s="62">
        <v>709058</v>
      </c>
      <c r="L107" s="134"/>
      <c r="M107" s="62">
        <v>975666</v>
      </c>
      <c r="P107" s="134"/>
      <c r="Q107" s="134"/>
    </row>
    <row r="108" spans="2:17" x14ac:dyDescent="0.25">
      <c r="B108" s="21"/>
      <c r="C108" s="7"/>
      <c r="G108" s="22"/>
      <c r="I108" s="23"/>
      <c r="K108" s="62"/>
      <c r="L108" s="134"/>
      <c r="M108" s="62"/>
    </row>
    <row r="109" spans="2:17" ht="13" x14ac:dyDescent="0.3">
      <c r="B109" s="21"/>
      <c r="C109" s="40" t="s">
        <v>73</v>
      </c>
      <c r="D109" s="61"/>
      <c r="G109" s="22"/>
      <c r="H109" s="52"/>
      <c r="I109" s="27">
        <v>8</v>
      </c>
      <c r="J109" s="52"/>
      <c r="K109" s="64">
        <v>3709277</v>
      </c>
      <c r="L109" s="135"/>
      <c r="M109" s="64">
        <v>2754950</v>
      </c>
      <c r="Q109" s="134"/>
    </row>
    <row r="110" spans="2:17" x14ac:dyDescent="0.25">
      <c r="B110" s="21"/>
      <c r="C110" s="7"/>
      <c r="D110" s="61"/>
      <c r="G110" s="22"/>
      <c r="I110" s="23"/>
      <c r="K110" s="62"/>
      <c r="L110" s="134"/>
      <c r="M110" s="62"/>
    </row>
    <row r="111" spans="2:17" ht="13" x14ac:dyDescent="0.3">
      <c r="B111" s="21"/>
      <c r="C111" s="40" t="s">
        <v>74</v>
      </c>
      <c r="D111" s="2"/>
      <c r="G111" s="22"/>
      <c r="H111" s="52"/>
      <c r="I111" s="27">
        <v>8</v>
      </c>
      <c r="J111" s="52"/>
      <c r="K111" s="64">
        <v>12776613</v>
      </c>
      <c r="L111" s="135"/>
      <c r="M111" s="64">
        <v>18722659</v>
      </c>
    </row>
    <row r="112" spans="2:17" x14ac:dyDescent="0.25">
      <c r="B112" s="21"/>
      <c r="C112" s="29" t="s">
        <v>6</v>
      </c>
      <c r="D112" s="61" t="s">
        <v>75</v>
      </c>
      <c r="G112" s="22"/>
      <c r="I112" s="23"/>
      <c r="K112" s="62">
        <v>5297994</v>
      </c>
      <c r="L112" s="134"/>
      <c r="M112" s="62">
        <v>6002228</v>
      </c>
    </row>
    <row r="113" spans="2:13" x14ac:dyDescent="0.25">
      <c r="B113" s="21"/>
      <c r="C113" s="29" t="s">
        <v>9</v>
      </c>
      <c r="D113" s="61" t="s">
        <v>155</v>
      </c>
      <c r="G113" s="22"/>
      <c r="I113" s="23"/>
      <c r="K113" s="62">
        <v>6716660</v>
      </c>
      <c r="L113" s="134"/>
      <c r="M113" s="62">
        <v>12049549</v>
      </c>
    </row>
    <row r="114" spans="2:13" x14ac:dyDescent="0.25">
      <c r="B114" s="21"/>
      <c r="C114" s="29" t="s">
        <v>19</v>
      </c>
      <c r="D114" s="61" t="s">
        <v>156</v>
      </c>
      <c r="G114" s="22"/>
      <c r="I114" s="23"/>
      <c r="K114" s="30">
        <v>356084</v>
      </c>
      <c r="L114" s="25"/>
      <c r="M114" s="30">
        <v>242472</v>
      </c>
    </row>
    <row r="115" spans="2:13" ht="13" x14ac:dyDescent="0.3">
      <c r="B115" s="26"/>
      <c r="C115" s="29" t="s">
        <v>78</v>
      </c>
      <c r="D115" s="61" t="s">
        <v>157</v>
      </c>
      <c r="G115" s="22"/>
      <c r="I115" s="23"/>
      <c r="K115" s="30">
        <v>405875</v>
      </c>
      <c r="L115" s="25"/>
      <c r="M115" s="30">
        <v>428410</v>
      </c>
    </row>
    <row r="116" spans="2:13" ht="13" x14ac:dyDescent="0.3">
      <c r="B116" s="59"/>
      <c r="C116" s="72"/>
      <c r="D116" s="73"/>
      <c r="E116" s="48"/>
      <c r="F116" s="48"/>
      <c r="G116" s="49"/>
      <c r="I116" s="69"/>
      <c r="K116" s="70"/>
      <c r="L116" s="25"/>
      <c r="M116" s="70"/>
    </row>
    <row r="117" spans="2:13" ht="13" thickBot="1" x14ac:dyDescent="0.3">
      <c r="K117" s="25"/>
      <c r="L117" s="25"/>
      <c r="M117" s="25"/>
    </row>
    <row r="118" spans="2:13" ht="13.5" thickBot="1" x14ac:dyDescent="0.35">
      <c r="B118" s="152" t="s">
        <v>79</v>
      </c>
      <c r="C118" s="153"/>
      <c r="D118" s="153"/>
      <c r="E118" s="153"/>
      <c r="F118" s="153"/>
      <c r="G118" s="153"/>
      <c r="H118" s="153"/>
      <c r="I118" s="154"/>
      <c r="K118" s="50">
        <v>71911790</v>
      </c>
      <c r="L118" s="25"/>
      <c r="M118" s="50">
        <v>75543546</v>
      </c>
    </row>
    <row r="119" spans="2:13" x14ac:dyDescent="0.25">
      <c r="I119" s="41"/>
      <c r="K119" s="41"/>
      <c r="M119" s="41"/>
    </row>
    <row r="120" spans="2:13" x14ac:dyDescent="0.25">
      <c r="I120" s="41"/>
      <c r="K120" s="41"/>
      <c r="M120" s="41"/>
    </row>
    <row r="123" spans="2:13" x14ac:dyDescent="0.25">
      <c r="K123" s="25">
        <v>0</v>
      </c>
      <c r="M123" s="25">
        <v>0</v>
      </c>
    </row>
    <row r="124" spans="2:13" x14ac:dyDescent="0.25">
      <c r="K124" s="74">
        <v>0</v>
      </c>
    </row>
    <row r="133" spans="19:25" ht="13" x14ac:dyDescent="0.3">
      <c r="S133" s="143"/>
      <c r="T133" s="143"/>
      <c r="U133" s="144"/>
      <c r="V133" s="145"/>
      <c r="W133" s="145"/>
      <c r="X133" s="145"/>
      <c r="Y133" s="145"/>
    </row>
    <row r="134" spans="19:25" ht="13" x14ac:dyDescent="0.3">
      <c r="S134" s="143"/>
      <c r="T134" s="143"/>
      <c r="U134" s="144"/>
      <c r="V134" s="145"/>
      <c r="W134" s="145"/>
      <c r="X134" s="145"/>
      <c r="Y134" s="145"/>
    </row>
    <row r="135" spans="19:25" ht="13" x14ac:dyDescent="0.3">
      <c r="S135" s="143"/>
      <c r="T135" s="143"/>
      <c r="U135" s="144"/>
      <c r="V135" s="145"/>
      <c r="W135" s="145"/>
      <c r="X135" s="145"/>
      <c r="Y135" s="145"/>
    </row>
    <row r="136" spans="19:25" ht="13" x14ac:dyDescent="0.3">
      <c r="S136" s="143"/>
      <c r="T136" s="143"/>
      <c r="U136" s="144"/>
      <c r="V136" s="145"/>
      <c r="W136" s="145"/>
      <c r="X136" s="145"/>
      <c r="Y136" s="145"/>
    </row>
    <row r="137" spans="19:25" ht="13" x14ac:dyDescent="0.3">
      <c r="S137" s="143"/>
      <c r="T137" s="143"/>
      <c r="U137" s="144"/>
      <c r="V137" s="145"/>
      <c r="W137" s="145"/>
      <c r="X137" s="145"/>
      <c r="Y137" s="145"/>
    </row>
    <row r="138" spans="19:25" ht="13" x14ac:dyDescent="0.3">
      <c r="S138" s="143"/>
      <c r="T138" s="143"/>
      <c r="U138" s="144"/>
      <c r="V138" s="145"/>
      <c r="W138" s="145"/>
      <c r="X138" s="145"/>
      <c r="Y138" s="145"/>
    </row>
    <row r="139" spans="19:25" ht="13" x14ac:dyDescent="0.3">
      <c r="S139" s="143"/>
      <c r="T139" s="143"/>
      <c r="U139" s="144"/>
      <c r="V139" s="145"/>
      <c r="W139" s="145"/>
      <c r="X139" s="145"/>
      <c r="Y139" s="145"/>
    </row>
  </sheetData>
  <mergeCells count="2">
    <mergeCell ref="B60:I60"/>
    <mergeCell ref="B118:I118"/>
  </mergeCells>
  <dataValidations count="1">
    <dataValidation type="list" allowBlank="1" showInputMessage="1" showErrorMessage="1" sqref="G2" xr:uid="{76C1471B-FF45-4974-94BF-90451B753A1C}">
      <formula1>"intermedio, final"</formula1>
    </dataValidation>
  </dataValidations>
  <pageMargins left="0.75" right="0.75" top="1" bottom="1" header="0" footer="0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46EA-1FC5-45FC-8B83-6480AE3C6142}">
  <sheetPr>
    <pageSetUpPr fitToPage="1"/>
  </sheetPr>
  <dimension ref="B2:XFB70"/>
  <sheetViews>
    <sheetView showGridLines="0" zoomScale="85" zoomScaleNormal="85" workbookViewId="0"/>
  </sheetViews>
  <sheetFormatPr baseColWidth="10" defaultColWidth="11.453125" defaultRowHeight="12.5" x14ac:dyDescent="0.25"/>
  <cols>
    <col min="1" max="1" width="3.453125" style="75" customWidth="1"/>
    <col min="2" max="2" width="1.7265625" style="75" customWidth="1"/>
    <col min="3" max="3" width="4" style="75" customWidth="1"/>
    <col min="4" max="4" width="14.54296875" style="75" customWidth="1"/>
    <col min="5" max="5" width="14.7265625" style="75" customWidth="1"/>
    <col min="6" max="6" width="9" style="75" customWidth="1"/>
    <col min="7" max="7" width="15.26953125" style="75" customWidth="1"/>
    <col min="8" max="8" width="1.54296875" style="41" customWidth="1"/>
    <col min="9" max="9" width="6.1796875" style="75" bestFit="1" customWidth="1"/>
    <col min="10" max="10" width="1.1796875" style="41" customWidth="1"/>
    <col min="11" max="11" width="15.26953125" style="75" customWidth="1"/>
    <col min="12" max="12" width="1" style="41" customWidth="1"/>
    <col min="13" max="13" width="15.26953125" style="75" customWidth="1"/>
    <col min="14" max="14" width="4.7265625" style="75" customWidth="1"/>
    <col min="15" max="15" width="11.453125" style="75" customWidth="1"/>
    <col min="16" max="17" width="11.453125" style="75"/>
    <col min="18" max="18" width="12.453125" style="75" bestFit="1" customWidth="1"/>
    <col min="19" max="16381" width="11.453125" style="75"/>
    <col min="16382" max="16384" width="31.26953125" style="75" customWidth="1"/>
  </cols>
  <sheetData>
    <row r="2" spans="2:24" ht="13" x14ac:dyDescent="0.3">
      <c r="B2" s="76" t="s">
        <v>0</v>
      </c>
    </row>
    <row r="3" spans="2:24" x14ac:dyDescent="0.25">
      <c r="B3" s="1"/>
      <c r="G3" s="151" t="s">
        <v>158</v>
      </c>
    </row>
    <row r="4" spans="2:24" s="1" customFormat="1" hidden="1" x14ac:dyDescent="0.25">
      <c r="H4" s="3"/>
      <c r="I4" s="6"/>
      <c r="J4" s="3"/>
      <c r="K4" s="6"/>
      <c r="L4" s="3"/>
      <c r="M4" s="3"/>
      <c r="P4" s="75"/>
      <c r="Q4" s="75"/>
      <c r="R4" s="75"/>
      <c r="S4" s="75"/>
      <c r="T4" s="75"/>
      <c r="U4" s="75"/>
      <c r="V4" s="75"/>
      <c r="W4" s="75"/>
    </row>
    <row r="5" spans="2:24" s="4" customFormat="1" ht="17.5" x14ac:dyDescent="0.35">
      <c r="B5" s="4" t="s">
        <v>180</v>
      </c>
      <c r="H5" s="5"/>
      <c r="I5" s="5"/>
      <c r="J5" s="5"/>
      <c r="K5" s="5"/>
      <c r="L5" s="5"/>
      <c r="M5" s="5"/>
      <c r="P5" s="75"/>
      <c r="Q5" s="75"/>
      <c r="R5" s="75"/>
      <c r="S5" s="75"/>
      <c r="T5" s="75"/>
      <c r="U5" s="75"/>
      <c r="V5" s="75"/>
      <c r="W5" s="75"/>
    </row>
    <row r="6" spans="2:24" ht="17.5" x14ac:dyDescent="0.35">
      <c r="B6" s="4"/>
    </row>
    <row r="7" spans="2:24" ht="2.15" customHeight="1" x14ac:dyDescent="0.4">
      <c r="B7" s="77"/>
      <c r="C7" s="77"/>
      <c r="D7" s="77"/>
      <c r="E7" s="77"/>
      <c r="F7" s="77"/>
      <c r="G7" s="77"/>
      <c r="H7" s="78"/>
      <c r="I7" s="80" t="s">
        <v>159</v>
      </c>
      <c r="J7" s="78"/>
      <c r="K7" s="80" t="s">
        <v>82</v>
      </c>
      <c r="L7" s="78"/>
      <c r="M7" s="80" t="s">
        <v>82</v>
      </c>
    </row>
    <row r="8" spans="2:24" ht="12" customHeight="1" x14ac:dyDescent="0.3">
      <c r="B8" s="81"/>
      <c r="C8" s="82"/>
      <c r="D8" s="82"/>
      <c r="E8" s="82"/>
      <c r="F8" s="82"/>
      <c r="G8" s="82"/>
      <c r="H8" s="83"/>
      <c r="I8" s="84" t="s">
        <v>3</v>
      </c>
      <c r="J8" s="83"/>
      <c r="K8" s="13">
        <v>45291</v>
      </c>
      <c r="L8" s="10"/>
      <c r="M8" s="13">
        <v>44926</v>
      </c>
    </row>
    <row r="9" spans="2:24" ht="13" x14ac:dyDescent="0.3">
      <c r="D9" s="41"/>
      <c r="E9" s="41"/>
      <c r="F9" s="41"/>
      <c r="G9" s="41"/>
      <c r="H9" s="78"/>
      <c r="J9" s="78"/>
      <c r="L9" s="78"/>
    </row>
    <row r="10" spans="2:24" ht="13" x14ac:dyDescent="0.3">
      <c r="B10" s="85"/>
      <c r="C10" s="86"/>
      <c r="D10" s="87"/>
      <c r="E10" s="87"/>
      <c r="F10" s="87"/>
      <c r="G10" s="88"/>
      <c r="H10" s="78"/>
      <c r="I10" s="89"/>
      <c r="J10" s="78"/>
      <c r="K10" s="89"/>
      <c r="L10" s="78"/>
      <c r="M10" s="89"/>
      <c r="P10" s="1"/>
      <c r="Q10" s="1"/>
      <c r="R10" s="1"/>
      <c r="S10" s="1"/>
      <c r="T10" s="1"/>
      <c r="U10" s="1"/>
      <c r="V10" s="1"/>
      <c r="W10" s="1"/>
    </row>
    <row r="11" spans="2:24" ht="17.5" x14ac:dyDescent="0.35">
      <c r="B11" s="90"/>
      <c r="C11" s="91" t="s">
        <v>85</v>
      </c>
      <c r="D11" s="41"/>
      <c r="E11" s="41"/>
      <c r="F11" s="41"/>
      <c r="G11" s="92"/>
      <c r="H11" s="78"/>
      <c r="I11" s="93"/>
      <c r="J11" s="78"/>
      <c r="K11" s="93"/>
      <c r="L11" s="78"/>
      <c r="M11" s="93"/>
      <c r="P11" s="4"/>
      <c r="Q11"/>
      <c r="R11"/>
      <c r="S11"/>
      <c r="T11"/>
      <c r="U11"/>
      <c r="V11"/>
      <c r="W11"/>
      <c r="X11"/>
    </row>
    <row r="12" spans="2:24" ht="13" x14ac:dyDescent="0.3">
      <c r="B12" s="94"/>
      <c r="G12" s="95"/>
      <c r="H12" s="78"/>
      <c r="I12" s="93"/>
      <c r="J12" s="78"/>
      <c r="K12" s="93"/>
      <c r="L12" s="78"/>
      <c r="M12" s="93"/>
      <c r="Q12"/>
      <c r="R12"/>
      <c r="S12"/>
      <c r="T12"/>
      <c r="U12"/>
      <c r="V12"/>
      <c r="W12"/>
      <c r="X12"/>
    </row>
    <row r="13" spans="2:24" ht="12.75" customHeight="1" x14ac:dyDescent="0.3">
      <c r="B13" s="96"/>
      <c r="C13" s="76" t="s">
        <v>86</v>
      </c>
      <c r="E13" s="76"/>
      <c r="G13" s="95"/>
      <c r="H13" s="78"/>
      <c r="I13" s="97">
        <v>22</v>
      </c>
      <c r="J13" s="78"/>
      <c r="K13" s="28">
        <v>59610651</v>
      </c>
      <c r="L13" s="98"/>
      <c r="M13" s="28">
        <v>60937987</v>
      </c>
      <c r="O13" s="1"/>
      <c r="Q13"/>
      <c r="R13"/>
      <c r="S13"/>
      <c r="T13"/>
      <c r="U13"/>
      <c r="V13"/>
      <c r="W13"/>
      <c r="X13"/>
    </row>
    <row r="14" spans="2:24" ht="12.75" customHeight="1" x14ac:dyDescent="0.3">
      <c r="B14" s="100"/>
      <c r="C14" s="101" t="s">
        <v>87</v>
      </c>
      <c r="D14" s="75" t="s">
        <v>88</v>
      </c>
      <c r="G14" s="95"/>
      <c r="H14" s="78"/>
      <c r="I14" s="93"/>
      <c r="J14" s="78"/>
      <c r="K14" s="62">
        <v>1105188</v>
      </c>
      <c r="L14" s="98"/>
      <c r="M14" s="30">
        <v>14726</v>
      </c>
      <c r="O14" s="1"/>
      <c r="Q14"/>
      <c r="R14"/>
      <c r="S14"/>
      <c r="T14"/>
      <c r="U14"/>
      <c r="V14"/>
      <c r="W14"/>
      <c r="X14"/>
    </row>
    <row r="15" spans="2:24" ht="12.75" customHeight="1" x14ac:dyDescent="0.3">
      <c r="B15" s="100"/>
      <c r="C15" s="101" t="s">
        <v>89</v>
      </c>
      <c r="D15" s="75" t="s">
        <v>90</v>
      </c>
      <c r="G15" s="95"/>
      <c r="H15" s="78"/>
      <c r="I15" s="93"/>
      <c r="J15" s="78"/>
      <c r="K15" s="62">
        <v>58505463</v>
      </c>
      <c r="L15" s="98"/>
      <c r="M15" s="30">
        <v>60923261</v>
      </c>
      <c r="O15" s="1"/>
      <c r="Q15"/>
      <c r="R15"/>
      <c r="S15"/>
      <c r="T15"/>
      <c r="U15"/>
      <c r="V15"/>
      <c r="W15"/>
      <c r="X15"/>
    </row>
    <row r="16" spans="2:24" ht="12.75" customHeight="1" x14ac:dyDescent="0.3">
      <c r="B16" s="100"/>
      <c r="C16" s="101"/>
      <c r="G16" s="95"/>
      <c r="H16" s="78"/>
      <c r="I16" s="93"/>
      <c r="J16" s="78"/>
      <c r="K16" s="30"/>
      <c r="L16" s="98"/>
      <c r="M16" s="30"/>
      <c r="N16" s="146"/>
      <c r="O16" s="1"/>
      <c r="Q16"/>
      <c r="R16"/>
      <c r="S16"/>
      <c r="T16"/>
      <c r="U16"/>
      <c r="V16"/>
      <c r="W16"/>
      <c r="X16"/>
    </row>
    <row r="17" spans="2:24" ht="12.75" customHeight="1" x14ac:dyDescent="0.3">
      <c r="B17" s="96"/>
      <c r="C17" s="76" t="s">
        <v>92</v>
      </c>
      <c r="G17" s="95"/>
      <c r="H17" s="78"/>
      <c r="I17" s="102"/>
      <c r="J17" s="78"/>
      <c r="K17" s="64">
        <v>196386</v>
      </c>
      <c r="L17" s="98"/>
      <c r="M17" s="28">
        <v>246527</v>
      </c>
      <c r="O17" s="1"/>
      <c r="Q17"/>
      <c r="R17"/>
      <c r="S17"/>
      <c r="T17"/>
      <c r="U17"/>
      <c r="V17"/>
      <c r="W17"/>
      <c r="X17"/>
    </row>
    <row r="18" spans="2:24" ht="12.75" customHeight="1" x14ac:dyDescent="0.3">
      <c r="B18" s="100"/>
      <c r="C18" s="101"/>
      <c r="G18" s="95"/>
      <c r="H18" s="78"/>
      <c r="I18" s="93"/>
      <c r="J18" s="78"/>
      <c r="K18" s="30"/>
      <c r="L18" s="98"/>
      <c r="M18" s="30"/>
      <c r="O18" s="1"/>
      <c r="Q18"/>
      <c r="R18"/>
      <c r="S18"/>
      <c r="T18"/>
      <c r="U18"/>
      <c r="V18"/>
      <c r="W18"/>
      <c r="X18"/>
    </row>
    <row r="19" spans="2:24" ht="12.75" customHeight="1" x14ac:dyDescent="0.3">
      <c r="B19" s="96"/>
      <c r="C19" s="76" t="s">
        <v>93</v>
      </c>
      <c r="G19" s="95"/>
      <c r="H19" s="78"/>
      <c r="I19" s="97"/>
      <c r="J19" s="78"/>
      <c r="K19" s="28">
        <v>-29203830</v>
      </c>
      <c r="L19" s="98"/>
      <c r="M19" s="28">
        <v>-30781299</v>
      </c>
      <c r="O19" s="1"/>
      <c r="Q19"/>
      <c r="R19"/>
      <c r="S19"/>
      <c r="T19"/>
      <c r="U19"/>
      <c r="V19"/>
      <c r="W19"/>
      <c r="X19"/>
    </row>
    <row r="20" spans="2:24" ht="12.75" customHeight="1" x14ac:dyDescent="0.3">
      <c r="B20" s="100"/>
      <c r="C20" s="101" t="s">
        <v>87</v>
      </c>
      <c r="D20" s="75" t="s">
        <v>94</v>
      </c>
      <c r="G20" s="95"/>
      <c r="H20" s="78"/>
      <c r="I20" s="97" t="s">
        <v>160</v>
      </c>
      <c r="J20" s="78"/>
      <c r="K20" s="62">
        <v>18757</v>
      </c>
      <c r="L20" s="98"/>
      <c r="M20" s="30">
        <v>-183433</v>
      </c>
      <c r="O20" s="1"/>
      <c r="Q20"/>
      <c r="R20"/>
      <c r="S20"/>
      <c r="T20"/>
      <c r="U20"/>
      <c r="V20"/>
      <c r="W20"/>
      <c r="X20"/>
    </row>
    <row r="21" spans="2:24" ht="12.75" customHeight="1" x14ac:dyDescent="0.3">
      <c r="B21" s="100"/>
      <c r="C21" s="101" t="s">
        <v>89</v>
      </c>
      <c r="D21" s="75" t="s">
        <v>96</v>
      </c>
      <c r="G21" s="95"/>
      <c r="H21" s="78"/>
      <c r="I21" s="97" t="s">
        <v>161</v>
      </c>
      <c r="J21" s="78"/>
      <c r="K21" s="62">
        <v>-6235842</v>
      </c>
      <c r="L21" s="98"/>
      <c r="M21" s="30">
        <v>-6621260</v>
      </c>
      <c r="O21" s="1"/>
      <c r="Q21"/>
      <c r="R21"/>
      <c r="S21"/>
      <c r="T21"/>
      <c r="U21"/>
      <c r="V21"/>
      <c r="W21"/>
      <c r="X21"/>
    </row>
    <row r="22" spans="2:24" ht="12.75" customHeight="1" x14ac:dyDescent="0.3">
      <c r="B22" s="100"/>
      <c r="C22" s="101" t="s">
        <v>98</v>
      </c>
      <c r="D22" s="75" t="s">
        <v>99</v>
      </c>
      <c r="G22" s="95"/>
      <c r="H22" s="78"/>
      <c r="I22" s="147"/>
      <c r="J22" s="78"/>
      <c r="K22" s="62">
        <v>-22986745</v>
      </c>
      <c r="L22" s="98"/>
      <c r="M22" s="30">
        <v>-23976606</v>
      </c>
      <c r="O22" s="1"/>
      <c r="Q22"/>
      <c r="R22"/>
      <c r="S22"/>
      <c r="T22"/>
      <c r="U22"/>
      <c r="V22"/>
      <c r="W22"/>
      <c r="X22"/>
    </row>
    <row r="23" spans="2:24" ht="12.75" customHeight="1" x14ac:dyDescent="0.3">
      <c r="B23" s="100"/>
      <c r="C23" s="101"/>
      <c r="G23" s="95"/>
      <c r="H23" s="78"/>
      <c r="I23" s="147"/>
      <c r="J23" s="78"/>
      <c r="K23" s="30"/>
      <c r="L23" s="98"/>
      <c r="M23" s="30"/>
      <c r="O23" s="1"/>
      <c r="Q23"/>
      <c r="R23"/>
      <c r="S23"/>
      <c r="T23"/>
      <c r="U23"/>
      <c r="V23"/>
      <c r="W23"/>
      <c r="X23"/>
    </row>
    <row r="24" spans="2:24" ht="12.75" customHeight="1" x14ac:dyDescent="0.3">
      <c r="B24" s="96"/>
      <c r="C24" s="76" t="s">
        <v>100</v>
      </c>
      <c r="G24" s="95"/>
      <c r="H24" s="78"/>
      <c r="I24" s="97"/>
      <c r="J24" s="78"/>
      <c r="K24" s="28">
        <v>418839</v>
      </c>
      <c r="L24" s="98"/>
      <c r="M24" s="28">
        <v>187972</v>
      </c>
      <c r="O24" s="1"/>
      <c r="Q24"/>
      <c r="R24"/>
      <c r="S24"/>
      <c r="T24"/>
      <c r="U24"/>
      <c r="V24"/>
      <c r="W24"/>
      <c r="X24"/>
    </row>
    <row r="25" spans="2:24" ht="12.75" customHeight="1" x14ac:dyDescent="0.3">
      <c r="B25" s="100"/>
      <c r="C25" s="101" t="s">
        <v>87</v>
      </c>
      <c r="D25" s="75" t="s">
        <v>101</v>
      </c>
      <c r="G25" s="95"/>
      <c r="H25" s="78"/>
      <c r="I25" s="147"/>
      <c r="J25" s="78"/>
      <c r="K25" s="62">
        <v>28726</v>
      </c>
      <c r="L25" s="98"/>
      <c r="M25" s="30">
        <v>19222</v>
      </c>
      <c r="O25" s="1"/>
      <c r="Q25"/>
      <c r="R25"/>
      <c r="S25"/>
      <c r="T25"/>
      <c r="U25"/>
      <c r="V25"/>
      <c r="W25"/>
      <c r="X25"/>
    </row>
    <row r="26" spans="2:24" ht="12.75" customHeight="1" x14ac:dyDescent="0.3">
      <c r="B26" s="100"/>
      <c r="C26" s="101" t="s">
        <v>89</v>
      </c>
      <c r="D26" s="75" t="s">
        <v>162</v>
      </c>
      <c r="G26" s="95"/>
      <c r="H26" s="78"/>
      <c r="I26" s="147"/>
      <c r="J26" s="78"/>
      <c r="K26" s="62">
        <v>390113</v>
      </c>
      <c r="L26" s="98"/>
      <c r="M26" s="30">
        <v>168750</v>
      </c>
      <c r="O26" s="1"/>
      <c r="Q26"/>
      <c r="R26"/>
      <c r="S26"/>
      <c r="T26"/>
      <c r="U26"/>
      <c r="V26"/>
      <c r="W26"/>
      <c r="X26"/>
    </row>
    <row r="27" spans="2:24" ht="12.75" customHeight="1" x14ac:dyDescent="0.3">
      <c r="B27" s="100"/>
      <c r="C27" s="101"/>
      <c r="G27" s="95"/>
      <c r="H27" s="78"/>
      <c r="I27" s="147"/>
      <c r="J27" s="78"/>
      <c r="K27" s="30"/>
      <c r="L27" s="98"/>
      <c r="M27" s="30"/>
      <c r="O27" s="1"/>
      <c r="Q27"/>
      <c r="R27"/>
      <c r="S27"/>
      <c r="T27"/>
      <c r="U27"/>
      <c r="V27"/>
      <c r="W27"/>
      <c r="X27"/>
    </row>
    <row r="28" spans="2:24" ht="12.75" customHeight="1" x14ac:dyDescent="0.3">
      <c r="B28" s="96"/>
      <c r="C28" s="76" t="s">
        <v>103</v>
      </c>
      <c r="G28" s="95"/>
      <c r="H28" s="78"/>
      <c r="I28" s="97"/>
      <c r="J28" s="78"/>
      <c r="K28" s="64">
        <v>-11928201</v>
      </c>
      <c r="L28" s="98"/>
      <c r="M28" s="64">
        <v>-11571458</v>
      </c>
      <c r="O28" s="1"/>
      <c r="Q28"/>
      <c r="R28"/>
      <c r="S28"/>
      <c r="T28"/>
      <c r="U28"/>
      <c r="V28"/>
      <c r="W28"/>
      <c r="X28"/>
    </row>
    <row r="29" spans="2:24" ht="12.75" customHeight="1" x14ac:dyDescent="0.3">
      <c r="B29" s="100"/>
      <c r="C29" s="101" t="s">
        <v>87</v>
      </c>
      <c r="D29" s="75" t="s">
        <v>104</v>
      </c>
      <c r="G29" s="95"/>
      <c r="H29" s="78"/>
      <c r="I29" s="147"/>
      <c r="J29" s="78"/>
      <c r="K29" s="62">
        <v>-9118573</v>
      </c>
      <c r="L29" s="98"/>
      <c r="M29" s="62">
        <v>-8840652</v>
      </c>
      <c r="O29" s="1"/>
      <c r="Q29"/>
      <c r="R29"/>
      <c r="S29"/>
      <c r="T29"/>
      <c r="U29"/>
      <c r="V29"/>
      <c r="W29"/>
      <c r="X29"/>
    </row>
    <row r="30" spans="2:24" ht="12.75" customHeight="1" x14ac:dyDescent="0.3">
      <c r="B30" s="100"/>
      <c r="C30" s="101" t="s">
        <v>89</v>
      </c>
      <c r="D30" s="75" t="s">
        <v>105</v>
      </c>
      <c r="G30" s="95"/>
      <c r="H30" s="78"/>
      <c r="I30" s="97" t="s">
        <v>163</v>
      </c>
      <c r="J30" s="78"/>
      <c r="K30" s="62">
        <v>-2809628</v>
      </c>
      <c r="L30" s="98"/>
      <c r="M30" s="62">
        <v>-2730806</v>
      </c>
      <c r="O30" s="1"/>
      <c r="Q30"/>
      <c r="R30"/>
      <c r="S30"/>
      <c r="T30"/>
      <c r="U30"/>
      <c r="V30"/>
      <c r="W30"/>
      <c r="X30"/>
    </row>
    <row r="31" spans="2:24" ht="12.75" customHeight="1" x14ac:dyDescent="0.3">
      <c r="B31" s="100"/>
      <c r="C31" s="101"/>
      <c r="G31" s="95"/>
      <c r="H31" s="78"/>
      <c r="I31" s="93"/>
      <c r="J31" s="78"/>
      <c r="K31" s="62"/>
      <c r="L31" s="98"/>
      <c r="M31" s="62"/>
      <c r="O31" s="1"/>
      <c r="Q31"/>
      <c r="R31"/>
      <c r="S31"/>
      <c r="T31"/>
      <c r="U31"/>
      <c r="V31"/>
      <c r="W31"/>
      <c r="X31"/>
    </row>
    <row r="32" spans="2:24" ht="12.75" customHeight="1" x14ac:dyDescent="0.3">
      <c r="B32" s="96"/>
      <c r="C32" s="104" t="s">
        <v>107</v>
      </c>
      <c r="G32" s="95"/>
      <c r="H32" s="78"/>
      <c r="I32" s="102"/>
      <c r="J32" s="78"/>
      <c r="K32" s="64">
        <v>-9285418</v>
      </c>
      <c r="L32" s="98"/>
      <c r="M32" s="64">
        <v>-9712260</v>
      </c>
      <c r="O32" s="1"/>
      <c r="Q32"/>
      <c r="R32"/>
      <c r="S32"/>
      <c r="T32"/>
      <c r="U32"/>
      <c r="V32"/>
      <c r="W32"/>
      <c r="X32"/>
    </row>
    <row r="33" spans="2:24 16382:16382" ht="12.75" customHeight="1" x14ac:dyDescent="0.3">
      <c r="B33" s="100"/>
      <c r="C33" s="101" t="s">
        <v>87</v>
      </c>
      <c r="D33" s="75" t="s">
        <v>164</v>
      </c>
      <c r="G33" s="95"/>
      <c r="H33" s="78"/>
      <c r="I33" s="93"/>
      <c r="J33" s="78"/>
      <c r="K33" s="62">
        <v>-9069283</v>
      </c>
      <c r="L33" s="98"/>
      <c r="M33" s="62">
        <v>-9605557</v>
      </c>
      <c r="O33" s="1"/>
      <c r="Q33"/>
      <c r="R33"/>
      <c r="S33"/>
      <c r="T33"/>
      <c r="U33"/>
      <c r="V33"/>
      <c r="W33"/>
      <c r="X33"/>
    </row>
    <row r="34" spans="2:24 16382:16382" ht="12.75" customHeight="1" x14ac:dyDescent="0.3">
      <c r="B34" s="100"/>
      <c r="C34" s="101" t="s">
        <v>89</v>
      </c>
      <c r="D34" s="75" t="s">
        <v>165</v>
      </c>
      <c r="G34" s="95"/>
      <c r="H34" s="78"/>
      <c r="I34" s="93"/>
      <c r="J34" s="78"/>
      <c r="K34" s="62">
        <v>-164901</v>
      </c>
      <c r="L34" s="98"/>
      <c r="M34" s="62">
        <v>-106703</v>
      </c>
      <c r="O34" s="1"/>
      <c r="Q34"/>
      <c r="R34"/>
      <c r="S34"/>
      <c r="T34"/>
      <c r="U34"/>
      <c r="V34"/>
      <c r="W34"/>
      <c r="X34"/>
    </row>
    <row r="35" spans="2:24 16382:16382" ht="12.75" customHeight="1" x14ac:dyDescent="0.3">
      <c r="B35" s="100"/>
      <c r="C35" s="101" t="s">
        <v>98</v>
      </c>
      <c r="D35" s="75" t="s">
        <v>108</v>
      </c>
      <c r="G35" s="95"/>
      <c r="H35" s="78"/>
      <c r="I35" s="97" t="s">
        <v>166</v>
      </c>
      <c r="J35" s="78"/>
      <c r="K35" s="62">
        <v>-51234</v>
      </c>
      <c r="L35" s="98"/>
      <c r="M35" s="62">
        <v>0</v>
      </c>
      <c r="O35" s="1"/>
      <c r="Q35"/>
      <c r="R35"/>
      <c r="S35"/>
      <c r="T35"/>
      <c r="U35"/>
      <c r="V35"/>
      <c r="W35"/>
      <c r="X35"/>
    </row>
    <row r="36" spans="2:24 16382:16382" ht="12.75" customHeight="1" x14ac:dyDescent="0.3">
      <c r="B36" s="100"/>
      <c r="C36" s="101"/>
      <c r="G36" s="95"/>
      <c r="H36" s="78"/>
      <c r="I36" s="93"/>
      <c r="J36" s="78"/>
      <c r="K36" s="62"/>
      <c r="L36" s="98"/>
      <c r="M36" s="62"/>
      <c r="O36" s="1"/>
      <c r="Q36"/>
      <c r="R36"/>
      <c r="S36"/>
      <c r="T36"/>
      <c r="U36"/>
      <c r="V36"/>
      <c r="W36"/>
      <c r="X36"/>
    </row>
    <row r="37" spans="2:24 16382:16382" ht="12.75" customHeight="1" x14ac:dyDescent="0.3">
      <c r="B37" s="96"/>
      <c r="C37" s="76" t="s">
        <v>110</v>
      </c>
      <c r="G37" s="95"/>
      <c r="H37" s="78"/>
      <c r="I37" s="105" t="s">
        <v>167</v>
      </c>
      <c r="J37" s="78"/>
      <c r="K37" s="64">
        <v>-4313565</v>
      </c>
      <c r="L37" s="98"/>
      <c r="M37" s="64">
        <v>-4401483</v>
      </c>
      <c r="O37" s="1"/>
      <c r="Q37"/>
      <c r="R37"/>
      <c r="S37"/>
      <c r="T37"/>
      <c r="U37"/>
      <c r="V37"/>
      <c r="W37"/>
      <c r="X37"/>
    </row>
    <row r="38" spans="2:24 16382:16382" ht="12.75" customHeight="1" x14ac:dyDescent="0.3">
      <c r="B38" s="100"/>
      <c r="C38" s="101"/>
      <c r="G38" s="95"/>
      <c r="H38" s="78"/>
      <c r="I38" s="93"/>
      <c r="J38" s="78"/>
      <c r="K38" s="62"/>
      <c r="L38" s="98"/>
      <c r="M38" s="62"/>
      <c r="O38" s="1"/>
      <c r="Q38"/>
      <c r="R38"/>
      <c r="S38"/>
      <c r="T38"/>
      <c r="U38"/>
      <c r="V38"/>
      <c r="W38"/>
      <c r="X38"/>
    </row>
    <row r="39" spans="2:24 16382:16382" ht="12.75" customHeight="1" x14ac:dyDescent="0.3">
      <c r="B39" s="96"/>
      <c r="C39" s="76" t="s">
        <v>112</v>
      </c>
      <c r="G39" s="95"/>
      <c r="H39" s="78"/>
      <c r="I39" s="105" t="s">
        <v>168</v>
      </c>
      <c r="J39" s="78"/>
      <c r="K39" s="64">
        <v>6037</v>
      </c>
      <c r="L39" s="98"/>
      <c r="M39" s="64">
        <v>435867</v>
      </c>
      <c r="O39" s="1"/>
      <c r="Q39"/>
      <c r="R39"/>
      <c r="S39"/>
      <c r="T39"/>
      <c r="U39"/>
      <c r="V39"/>
      <c r="W39"/>
      <c r="X39"/>
    </row>
    <row r="40" spans="2:24 16382:16382" ht="12.75" customHeight="1" x14ac:dyDescent="0.3">
      <c r="B40" s="100"/>
      <c r="C40" s="101"/>
      <c r="G40" s="95"/>
      <c r="H40" s="78"/>
      <c r="I40" s="93"/>
      <c r="J40" s="78"/>
      <c r="K40" s="62"/>
      <c r="L40" s="98"/>
      <c r="M40" s="62"/>
      <c r="O40" s="1"/>
      <c r="Q40"/>
      <c r="R40"/>
      <c r="S40"/>
      <c r="T40"/>
      <c r="U40"/>
      <c r="V40"/>
      <c r="W40"/>
      <c r="X40"/>
      <c r="XFB40" s="99"/>
    </row>
    <row r="41" spans="2:24 16382:16382" ht="12.75" customHeight="1" x14ac:dyDescent="0.3">
      <c r="B41" s="96"/>
      <c r="C41" s="76" t="s">
        <v>113</v>
      </c>
      <c r="G41" s="95"/>
      <c r="H41" s="78"/>
      <c r="I41" s="102"/>
      <c r="J41" s="78"/>
      <c r="K41" s="64">
        <v>0</v>
      </c>
      <c r="L41" s="98"/>
      <c r="M41" s="64">
        <v>-911676</v>
      </c>
      <c r="O41" s="1"/>
      <c r="Q41"/>
      <c r="R41"/>
      <c r="S41"/>
      <c r="T41"/>
      <c r="U41"/>
      <c r="V41"/>
      <c r="W41"/>
      <c r="X41"/>
    </row>
    <row r="42" spans="2:24 16382:16382" ht="12.75" customHeight="1" x14ac:dyDescent="0.3">
      <c r="B42" s="100"/>
      <c r="C42" s="101" t="s">
        <v>87</v>
      </c>
      <c r="D42" s="75" t="s">
        <v>114</v>
      </c>
      <c r="G42" s="95"/>
      <c r="H42" s="78"/>
      <c r="I42" s="97"/>
      <c r="J42" s="78"/>
      <c r="K42" s="62">
        <v>0</v>
      </c>
      <c r="L42" s="98"/>
      <c r="M42" s="62">
        <v>-918676</v>
      </c>
      <c r="O42" s="1"/>
      <c r="Q42"/>
      <c r="R42"/>
      <c r="S42"/>
      <c r="T42"/>
      <c r="U42"/>
      <c r="V42"/>
      <c r="W42"/>
      <c r="X42"/>
    </row>
    <row r="43" spans="2:24 16382:16382" ht="12.75" customHeight="1" x14ac:dyDescent="0.3">
      <c r="B43" s="100"/>
      <c r="C43" s="101" t="s">
        <v>89</v>
      </c>
      <c r="D43" s="75" t="s">
        <v>115</v>
      </c>
      <c r="G43" s="95"/>
      <c r="H43" s="78"/>
      <c r="I43" s="97">
        <v>5</v>
      </c>
      <c r="J43" s="78"/>
      <c r="K43" s="62">
        <v>0</v>
      </c>
      <c r="L43" s="98"/>
      <c r="M43" s="62">
        <v>7000</v>
      </c>
      <c r="O43" s="1"/>
      <c r="Q43"/>
      <c r="R43"/>
      <c r="S43"/>
      <c r="T43"/>
      <c r="U43"/>
      <c r="V43"/>
      <c r="W43"/>
      <c r="X43"/>
    </row>
    <row r="44" spans="2:24 16382:16382" ht="12.75" customHeight="1" x14ac:dyDescent="0.3">
      <c r="B44" s="100"/>
      <c r="C44" s="101"/>
      <c r="G44" s="95"/>
      <c r="H44" s="78"/>
      <c r="I44" s="93"/>
      <c r="J44" s="78"/>
      <c r="K44" s="62"/>
      <c r="L44" s="98"/>
      <c r="M44" s="62"/>
      <c r="O44" s="1"/>
      <c r="Q44"/>
      <c r="R44"/>
      <c r="S44"/>
      <c r="T44"/>
      <c r="U44"/>
      <c r="V44"/>
      <c r="W44"/>
      <c r="X44"/>
    </row>
    <row r="45" spans="2:24 16382:16382" ht="12.75" customHeight="1" x14ac:dyDescent="0.3">
      <c r="B45" s="96"/>
      <c r="C45" s="76" t="s">
        <v>169</v>
      </c>
      <c r="G45" s="95"/>
      <c r="H45" s="78"/>
      <c r="I45" s="97">
        <v>12</v>
      </c>
      <c r="J45" s="78"/>
      <c r="K45" s="64">
        <v>-63215</v>
      </c>
      <c r="L45" s="98"/>
      <c r="M45" s="64">
        <v>87411</v>
      </c>
      <c r="O45" s="1"/>
      <c r="Q45"/>
      <c r="R45"/>
      <c r="S45"/>
      <c r="T45"/>
      <c r="U45"/>
      <c r="V45"/>
      <c r="W45"/>
      <c r="X45"/>
    </row>
    <row r="46" spans="2:24 16382:16382" ht="12.75" customHeight="1" x14ac:dyDescent="0.3">
      <c r="B46" s="94"/>
      <c r="D46" s="106"/>
      <c r="G46" s="95"/>
      <c r="H46" s="78"/>
      <c r="I46" s="93"/>
      <c r="J46" s="78"/>
      <c r="K46" s="62"/>
      <c r="L46" s="98"/>
      <c r="M46" s="62"/>
      <c r="O46" s="1"/>
      <c r="Q46"/>
      <c r="R46"/>
      <c r="S46"/>
      <c r="T46"/>
      <c r="U46"/>
      <c r="V46"/>
      <c r="W46"/>
      <c r="X46"/>
    </row>
    <row r="47" spans="2:24 16382:16382" ht="12.75" customHeight="1" x14ac:dyDescent="0.35">
      <c r="B47" s="107"/>
      <c r="C47" s="108" t="s">
        <v>119</v>
      </c>
      <c r="D47" s="108" t="s">
        <v>120</v>
      </c>
      <c r="E47" s="109"/>
      <c r="F47" s="109"/>
      <c r="G47" s="110"/>
      <c r="H47" s="111"/>
      <c r="I47" s="112"/>
      <c r="J47" s="111"/>
      <c r="K47" s="137">
        <v>5437684</v>
      </c>
      <c r="L47" s="113"/>
      <c r="M47" s="137">
        <v>4517588</v>
      </c>
      <c r="O47" s="1"/>
      <c r="Q47"/>
      <c r="R47"/>
      <c r="S47"/>
      <c r="T47"/>
      <c r="U47"/>
      <c r="V47"/>
      <c r="W47"/>
      <c r="X47"/>
    </row>
    <row r="48" spans="2:24 16382:16382" ht="12.75" customHeight="1" x14ac:dyDescent="0.3">
      <c r="B48" s="94"/>
      <c r="D48" s="106"/>
      <c r="G48" s="95"/>
      <c r="H48" s="78"/>
      <c r="I48" s="93"/>
      <c r="J48" s="78"/>
      <c r="K48" s="62"/>
      <c r="L48" s="98"/>
      <c r="M48" s="62"/>
      <c r="O48" s="1"/>
      <c r="Q48"/>
      <c r="R48"/>
      <c r="S48"/>
      <c r="T48"/>
      <c r="U48"/>
      <c r="V48"/>
      <c r="W48"/>
      <c r="X48"/>
    </row>
    <row r="49" spans="2:24" ht="12.75" customHeight="1" x14ac:dyDescent="0.3">
      <c r="B49" s="96"/>
      <c r="C49" s="76" t="s">
        <v>170</v>
      </c>
      <c r="G49" s="95"/>
      <c r="H49" s="78"/>
      <c r="I49" s="97">
        <v>8</v>
      </c>
      <c r="J49" s="78"/>
      <c r="K49" s="64">
        <v>886169</v>
      </c>
      <c r="L49" s="98"/>
      <c r="M49" s="64">
        <v>651339</v>
      </c>
      <c r="O49" s="1"/>
      <c r="Q49"/>
      <c r="R49"/>
      <c r="S49"/>
      <c r="T49"/>
      <c r="U49"/>
      <c r="V49"/>
      <c r="W49"/>
      <c r="X49"/>
    </row>
    <row r="50" spans="2:24" ht="12.75" customHeight="1" x14ac:dyDescent="0.3">
      <c r="B50" s="100"/>
      <c r="C50" s="101" t="s">
        <v>89</v>
      </c>
      <c r="D50" s="75" t="s">
        <v>122</v>
      </c>
      <c r="G50" s="95"/>
      <c r="H50" s="78"/>
      <c r="I50" s="93"/>
      <c r="J50" s="78"/>
      <c r="K50" s="62">
        <v>886169</v>
      </c>
      <c r="L50" s="98"/>
      <c r="M50" s="62">
        <v>651339</v>
      </c>
      <c r="O50" s="1"/>
      <c r="Q50"/>
      <c r="R50"/>
      <c r="S50"/>
      <c r="T50"/>
      <c r="U50"/>
      <c r="V50"/>
      <c r="W50"/>
      <c r="X50"/>
    </row>
    <row r="51" spans="2:24" ht="12.75" customHeight="1" x14ac:dyDescent="0.3">
      <c r="B51" s="100"/>
      <c r="C51" s="106"/>
      <c r="D51" s="75" t="s">
        <v>171</v>
      </c>
      <c r="F51" s="101"/>
      <c r="G51" s="95"/>
      <c r="H51" s="78"/>
      <c r="I51" s="93"/>
      <c r="J51" s="78"/>
      <c r="K51" s="62">
        <v>585356</v>
      </c>
      <c r="L51" s="98"/>
      <c r="M51" s="62">
        <v>651216</v>
      </c>
      <c r="O51" s="1"/>
      <c r="P51" s="148"/>
      <c r="Q51"/>
      <c r="R51"/>
      <c r="S51"/>
      <c r="T51"/>
      <c r="U51"/>
      <c r="V51"/>
      <c r="W51"/>
      <c r="X51"/>
    </row>
    <row r="52" spans="2:24" ht="12.75" customHeight="1" x14ac:dyDescent="0.3">
      <c r="B52" s="100"/>
      <c r="C52" s="106"/>
      <c r="D52" s="75" t="s">
        <v>172</v>
      </c>
      <c r="F52" s="101"/>
      <c r="G52" s="95"/>
      <c r="H52" s="78"/>
      <c r="I52" s="93"/>
      <c r="J52" s="78"/>
      <c r="K52" s="62">
        <v>300813</v>
      </c>
      <c r="L52" s="98"/>
      <c r="M52" s="62">
        <v>123</v>
      </c>
      <c r="O52" s="1"/>
      <c r="P52" s="148"/>
      <c r="Q52"/>
      <c r="R52"/>
      <c r="S52"/>
      <c r="T52"/>
      <c r="U52"/>
      <c r="V52"/>
      <c r="W52"/>
      <c r="X52"/>
    </row>
    <row r="53" spans="2:24" ht="12.75" customHeight="1" x14ac:dyDescent="0.3">
      <c r="B53" s="100"/>
      <c r="C53" s="101"/>
      <c r="G53" s="95"/>
      <c r="H53" s="78"/>
      <c r="I53" s="93"/>
      <c r="J53" s="78"/>
      <c r="K53" s="62"/>
      <c r="L53" s="98"/>
      <c r="M53" s="62"/>
      <c r="O53" s="1"/>
      <c r="Q53"/>
      <c r="R53"/>
      <c r="S53"/>
      <c r="T53"/>
      <c r="U53"/>
      <c r="V53"/>
      <c r="W53"/>
      <c r="X53"/>
    </row>
    <row r="54" spans="2:24" ht="12.75" customHeight="1" x14ac:dyDescent="0.3">
      <c r="B54" s="100"/>
      <c r="C54" s="76" t="s">
        <v>173</v>
      </c>
      <c r="G54" s="95"/>
      <c r="H54" s="78"/>
      <c r="I54" s="97">
        <v>8</v>
      </c>
      <c r="J54" s="78"/>
      <c r="K54" s="64">
        <v>-977728</v>
      </c>
      <c r="L54" s="98"/>
      <c r="M54" s="64">
        <v>-443625</v>
      </c>
      <c r="O54" s="1"/>
      <c r="Q54"/>
      <c r="R54"/>
      <c r="S54"/>
      <c r="T54"/>
      <c r="U54"/>
      <c r="V54"/>
      <c r="W54"/>
      <c r="X54"/>
    </row>
    <row r="55" spans="2:24" ht="12.75" customHeight="1" x14ac:dyDescent="0.3">
      <c r="B55" s="100"/>
      <c r="C55" s="101" t="s">
        <v>87</v>
      </c>
      <c r="D55" s="75" t="s">
        <v>174</v>
      </c>
      <c r="G55" s="95"/>
      <c r="H55" s="78"/>
      <c r="I55" s="93"/>
      <c r="J55" s="78"/>
      <c r="K55" s="62">
        <v>-36686</v>
      </c>
      <c r="L55" s="98"/>
      <c r="M55" s="62">
        <v>-1795</v>
      </c>
      <c r="O55" s="1"/>
      <c r="Q55"/>
      <c r="R55"/>
      <c r="S55"/>
      <c r="T55"/>
      <c r="U55"/>
      <c r="V55"/>
      <c r="W55"/>
      <c r="X55"/>
    </row>
    <row r="56" spans="2:24" ht="12.75" customHeight="1" x14ac:dyDescent="0.3">
      <c r="B56" s="96"/>
      <c r="C56" s="101" t="s">
        <v>89</v>
      </c>
      <c r="D56" s="75" t="s">
        <v>175</v>
      </c>
      <c r="G56" s="95"/>
      <c r="H56" s="78"/>
      <c r="I56" s="93"/>
      <c r="J56" s="78"/>
      <c r="K56" s="62">
        <v>-941042</v>
      </c>
      <c r="L56" s="98"/>
      <c r="M56" s="62">
        <v>-441830</v>
      </c>
      <c r="O56" s="1"/>
      <c r="Q56"/>
      <c r="R56"/>
      <c r="S56"/>
      <c r="T56"/>
      <c r="U56"/>
      <c r="V56"/>
      <c r="W56"/>
      <c r="X56"/>
    </row>
    <row r="57" spans="2:24" ht="12.75" customHeight="1" x14ac:dyDescent="0.3">
      <c r="B57" s="100"/>
      <c r="C57" s="101"/>
      <c r="G57" s="95"/>
      <c r="H57" s="78"/>
      <c r="I57" s="93"/>
      <c r="J57" s="78"/>
      <c r="K57" s="62"/>
      <c r="L57" s="98"/>
      <c r="M57" s="62"/>
      <c r="O57" s="1"/>
      <c r="Q57"/>
      <c r="R57"/>
      <c r="S57"/>
      <c r="T57"/>
      <c r="U57"/>
      <c r="V57"/>
      <c r="W57"/>
      <c r="X57"/>
    </row>
    <row r="58" spans="2:24" ht="12.75" customHeight="1" x14ac:dyDescent="0.3">
      <c r="B58" s="100"/>
      <c r="C58" s="76" t="s">
        <v>176</v>
      </c>
      <c r="G58" s="95"/>
      <c r="H58" s="78"/>
      <c r="I58" s="102"/>
      <c r="J58" s="78"/>
      <c r="K58" s="64">
        <v>-300000</v>
      </c>
      <c r="L58" s="98"/>
      <c r="M58" s="28">
        <v>-250000</v>
      </c>
      <c r="O58" s="1"/>
      <c r="Q58"/>
      <c r="R58"/>
      <c r="S58"/>
      <c r="T58"/>
      <c r="U58"/>
      <c r="V58"/>
      <c r="W58"/>
      <c r="X58"/>
    </row>
    <row r="59" spans="2:24" ht="12.75" customHeight="1" x14ac:dyDescent="0.3">
      <c r="B59" s="100"/>
      <c r="C59" s="101" t="s">
        <v>87</v>
      </c>
      <c r="D59" s="75" t="s">
        <v>114</v>
      </c>
      <c r="G59" s="95"/>
      <c r="H59" s="78"/>
      <c r="I59" s="102"/>
      <c r="J59" s="78"/>
      <c r="K59" s="62">
        <v>-300000</v>
      </c>
      <c r="L59" s="98"/>
      <c r="M59" s="28">
        <v>-250000</v>
      </c>
      <c r="O59" s="1"/>
      <c r="Q59"/>
      <c r="R59"/>
      <c r="S59"/>
      <c r="T59"/>
      <c r="U59"/>
      <c r="V59"/>
      <c r="W59"/>
      <c r="X59"/>
    </row>
    <row r="60" spans="2:24" ht="12.75" customHeight="1" x14ac:dyDescent="0.3">
      <c r="B60" s="94"/>
      <c r="D60" s="106"/>
      <c r="G60" s="95"/>
      <c r="H60" s="78"/>
      <c r="I60" s="93"/>
      <c r="J60" s="78"/>
      <c r="K60" s="62"/>
      <c r="L60" s="98"/>
      <c r="M60" s="62"/>
      <c r="O60" s="1"/>
      <c r="Q60"/>
      <c r="R60"/>
      <c r="S60"/>
      <c r="T60"/>
      <c r="U60"/>
      <c r="V60"/>
      <c r="W60"/>
      <c r="X60"/>
    </row>
    <row r="61" spans="2:24" ht="12.75" customHeight="1" x14ac:dyDescent="0.35">
      <c r="B61" s="107"/>
      <c r="C61" s="108" t="s">
        <v>124</v>
      </c>
      <c r="D61" s="108" t="s">
        <v>125</v>
      </c>
      <c r="E61" s="109"/>
      <c r="F61" s="109"/>
      <c r="G61" s="110"/>
      <c r="H61" s="111"/>
      <c r="I61" s="112"/>
      <c r="J61" s="111"/>
      <c r="K61" s="20">
        <v>-391559</v>
      </c>
      <c r="L61" s="113"/>
      <c r="M61" s="20">
        <v>-42286</v>
      </c>
      <c r="O61" s="1"/>
      <c r="Q61"/>
      <c r="R61"/>
      <c r="S61"/>
      <c r="T61"/>
      <c r="U61"/>
      <c r="V61"/>
      <c r="W61"/>
      <c r="X61"/>
    </row>
    <row r="62" spans="2:24" ht="12.75" customHeight="1" x14ac:dyDescent="0.3">
      <c r="B62" s="94"/>
      <c r="D62" s="106"/>
      <c r="G62" s="95"/>
      <c r="H62" s="78"/>
      <c r="I62" s="93"/>
      <c r="J62" s="78"/>
      <c r="K62" s="62"/>
      <c r="L62" s="98"/>
      <c r="M62" s="62"/>
      <c r="O62" s="1"/>
      <c r="Q62"/>
      <c r="R62"/>
      <c r="S62"/>
      <c r="T62"/>
      <c r="U62"/>
      <c r="V62"/>
      <c r="W62"/>
      <c r="X62"/>
    </row>
    <row r="63" spans="2:24" ht="12.75" customHeight="1" x14ac:dyDescent="0.35">
      <c r="B63" s="107"/>
      <c r="C63" s="108" t="s">
        <v>126</v>
      </c>
      <c r="D63" s="108" t="s">
        <v>127</v>
      </c>
      <c r="E63" s="109"/>
      <c r="F63" s="109"/>
      <c r="G63" s="110"/>
      <c r="H63" s="111"/>
      <c r="I63" s="112"/>
      <c r="J63" s="111"/>
      <c r="K63" s="20">
        <v>5046125</v>
      </c>
      <c r="L63" s="113"/>
      <c r="M63" s="20">
        <v>4475302</v>
      </c>
      <c r="O63" s="1"/>
      <c r="Q63"/>
      <c r="R63"/>
      <c r="S63"/>
      <c r="T63"/>
      <c r="U63"/>
      <c r="V63"/>
      <c r="W63"/>
      <c r="X63"/>
    </row>
    <row r="64" spans="2:24" ht="12.75" customHeight="1" x14ac:dyDescent="0.3">
      <c r="B64" s="94"/>
      <c r="D64" s="106"/>
      <c r="G64" s="95"/>
      <c r="H64" s="78"/>
      <c r="I64" s="93"/>
      <c r="J64" s="78"/>
      <c r="K64" s="62"/>
      <c r="L64" s="98"/>
      <c r="M64" s="62"/>
      <c r="O64" s="1"/>
      <c r="Q64"/>
      <c r="R64"/>
      <c r="S64"/>
      <c r="T64"/>
      <c r="U64"/>
      <c r="V64"/>
      <c r="W64"/>
      <c r="X64"/>
    </row>
    <row r="65" spans="2:24" ht="12.75" customHeight="1" x14ac:dyDescent="0.3">
      <c r="B65" s="115"/>
      <c r="C65" s="116" t="s">
        <v>177</v>
      </c>
      <c r="D65" s="41"/>
      <c r="E65" s="117"/>
      <c r="F65" s="41"/>
      <c r="G65" s="92"/>
      <c r="H65" s="78"/>
      <c r="I65" s="97">
        <v>11</v>
      </c>
      <c r="J65" s="78"/>
      <c r="K65" s="64">
        <v>-1822905</v>
      </c>
      <c r="L65" s="98"/>
      <c r="M65" s="28">
        <v>-1535823</v>
      </c>
      <c r="O65" s="1"/>
      <c r="Q65"/>
      <c r="R65"/>
      <c r="S65"/>
      <c r="T65"/>
      <c r="U65"/>
      <c r="V65"/>
      <c r="W65"/>
      <c r="X65"/>
    </row>
    <row r="66" spans="2:24" ht="12.75" customHeight="1" x14ac:dyDescent="0.3">
      <c r="B66" s="94"/>
      <c r="D66" s="106"/>
      <c r="G66" s="95"/>
      <c r="H66" s="78"/>
      <c r="I66" s="93"/>
      <c r="J66" s="78"/>
      <c r="K66" s="62"/>
      <c r="L66" s="98"/>
      <c r="M66" s="62"/>
      <c r="O66" s="1"/>
      <c r="Q66"/>
      <c r="R66"/>
      <c r="S66"/>
      <c r="T66"/>
      <c r="U66"/>
      <c r="V66"/>
      <c r="W66"/>
      <c r="X66"/>
    </row>
    <row r="67" spans="2:24" ht="12.75" customHeight="1" x14ac:dyDescent="0.35">
      <c r="B67" s="107"/>
      <c r="C67" s="108" t="s">
        <v>129</v>
      </c>
      <c r="D67" s="108" t="s">
        <v>130</v>
      </c>
      <c r="E67" s="109"/>
      <c r="F67" s="109"/>
      <c r="G67" s="110"/>
      <c r="H67" s="111"/>
      <c r="I67" s="112"/>
      <c r="J67" s="111"/>
      <c r="K67" s="20">
        <v>3223220</v>
      </c>
      <c r="L67" s="113"/>
      <c r="M67" s="20">
        <v>2939479</v>
      </c>
      <c r="O67" s="1"/>
      <c r="Q67"/>
      <c r="R67"/>
      <c r="S67"/>
      <c r="T67"/>
      <c r="U67"/>
      <c r="V67"/>
      <c r="W67"/>
      <c r="X67"/>
    </row>
    <row r="68" spans="2:24" ht="12.75" customHeight="1" x14ac:dyDescent="0.3">
      <c r="B68" s="94"/>
      <c r="D68" s="106"/>
      <c r="G68" s="95"/>
      <c r="H68" s="78"/>
      <c r="I68" s="93"/>
      <c r="J68" s="78"/>
      <c r="K68" s="62"/>
      <c r="L68" s="98"/>
      <c r="M68" s="62"/>
      <c r="O68" s="1"/>
      <c r="Q68"/>
      <c r="R68"/>
      <c r="S68" s="149"/>
      <c r="T68"/>
      <c r="U68"/>
      <c r="V68"/>
      <c r="W68"/>
      <c r="X68"/>
    </row>
    <row r="69" spans="2:24" ht="12.75" customHeight="1" x14ac:dyDescent="0.35">
      <c r="B69" s="107"/>
      <c r="C69" s="108" t="s">
        <v>178</v>
      </c>
      <c r="D69" s="108"/>
      <c r="E69" s="109"/>
      <c r="F69" s="109"/>
      <c r="G69" s="110"/>
      <c r="H69" s="111"/>
      <c r="I69" s="112"/>
      <c r="J69" s="111"/>
      <c r="K69" s="20">
        <v>3223220</v>
      </c>
      <c r="L69" s="113"/>
      <c r="M69" s="20">
        <v>2939479</v>
      </c>
      <c r="O69" s="1"/>
      <c r="Q69"/>
      <c r="R69"/>
      <c r="S69"/>
      <c r="T69"/>
      <c r="U69"/>
      <c r="V69"/>
      <c r="W69"/>
      <c r="X69"/>
    </row>
    <row r="70" spans="2:24" ht="12.75" customHeight="1" x14ac:dyDescent="0.35">
      <c r="B70" s="128"/>
      <c r="C70" s="129"/>
      <c r="D70" s="129"/>
      <c r="E70" s="124"/>
      <c r="F70" s="124"/>
      <c r="G70" s="125"/>
      <c r="H70" s="78"/>
      <c r="I70" s="127"/>
      <c r="J70" s="78"/>
      <c r="K70" s="127"/>
      <c r="L70" s="78"/>
      <c r="M70" s="127"/>
      <c r="O70" s="1"/>
      <c r="Q70"/>
      <c r="R70"/>
      <c r="S70"/>
      <c r="T70"/>
      <c r="U70"/>
      <c r="V70"/>
      <c r="W70"/>
      <c r="X70"/>
    </row>
  </sheetData>
  <dataValidations count="1">
    <dataValidation type="list" allowBlank="1" showInputMessage="1" showErrorMessage="1" sqref="G3" xr:uid="{2B1FFC89-716E-41F2-8DB9-19DC6AE101A2}">
      <formula1>"INTERMEDIO, FINAL"</formula1>
    </dataValidation>
  </dataValidations>
  <pageMargins left="0.75" right="0.75" top="1" bottom="1" header="0" footer="0"/>
  <pageSetup paperSize="9" scale="75" fitToHeight="0" orientation="portrait" r:id="rId1"/>
  <headerFooter alignWithMargins="0"/>
  <colBreaks count="1" manualBreakCount="1">
    <brk id="13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31B9-D176-4F7E-826B-E21ECE21CE12}">
  <sheetPr>
    <pageSetUpPr fitToPage="1"/>
  </sheetPr>
  <dimension ref="A2:J108"/>
  <sheetViews>
    <sheetView showGridLines="0" topLeftCell="A33" zoomScaleNormal="100" zoomScaleSheetLayoutView="145" workbookViewId="0">
      <selection activeCell="I41" sqref="I41"/>
    </sheetView>
  </sheetViews>
  <sheetFormatPr baseColWidth="10" defaultColWidth="11.453125" defaultRowHeight="12.5" x14ac:dyDescent="0.25"/>
  <cols>
    <col min="1" max="1" width="3.26953125" style="1" customWidth="1"/>
    <col min="2" max="2" width="2" style="1" customWidth="1"/>
    <col min="3" max="3" width="3.453125" style="1" customWidth="1"/>
    <col min="4" max="4" width="3.26953125" style="1" customWidth="1"/>
    <col min="5" max="5" width="11.453125" style="1" customWidth="1"/>
    <col min="6" max="6" width="16.7265625" style="1" customWidth="1"/>
    <col min="7" max="7" width="18" style="1" customWidth="1"/>
    <col min="8" max="8" width="6.1796875" style="3" bestFit="1" customWidth="1"/>
    <col min="9" max="10" width="15" style="3" customWidth="1"/>
    <col min="11" max="16384" width="11.453125" style="1"/>
  </cols>
  <sheetData>
    <row r="2" spans="2:10" ht="13" x14ac:dyDescent="0.3">
      <c r="B2" s="2" t="s">
        <v>0</v>
      </c>
    </row>
    <row r="3" spans="2:10" ht="13" x14ac:dyDescent="0.3">
      <c r="B3" s="2"/>
    </row>
    <row r="4" spans="2:10" s="4" customFormat="1" ht="17.5" x14ac:dyDescent="0.35">
      <c r="B4" s="4" t="s">
        <v>1</v>
      </c>
      <c r="H4" s="5"/>
      <c r="I4" s="5"/>
      <c r="J4" s="5"/>
    </row>
    <row r="5" spans="2:10" x14ac:dyDescent="0.25">
      <c r="H5" s="6"/>
      <c r="I5" s="7"/>
      <c r="J5" s="6"/>
    </row>
    <row r="6" spans="2:10" ht="13" x14ac:dyDescent="0.3">
      <c r="B6" s="8"/>
      <c r="C6" s="9" t="s">
        <v>2</v>
      </c>
      <c r="D6" s="10"/>
      <c r="E6" s="10"/>
      <c r="F6" s="10"/>
      <c r="G6" s="10"/>
      <c r="H6" s="11" t="s">
        <v>3</v>
      </c>
      <c r="I6" s="12">
        <v>45291</v>
      </c>
      <c r="J6" s="12">
        <v>44926</v>
      </c>
    </row>
    <row r="7" spans="2:10" ht="13" x14ac:dyDescent="0.3">
      <c r="H7" s="14"/>
      <c r="I7" s="15"/>
      <c r="J7" s="15"/>
    </row>
    <row r="8" spans="2:10" ht="16.5" customHeight="1" x14ac:dyDescent="0.3">
      <c r="B8" s="16"/>
      <c r="C8" s="17" t="s">
        <v>4</v>
      </c>
      <c r="D8" s="18"/>
      <c r="E8" s="18"/>
      <c r="F8" s="18"/>
      <c r="G8" s="18"/>
      <c r="H8" s="19"/>
      <c r="I8" s="20">
        <v>31006744</v>
      </c>
      <c r="J8" s="20">
        <v>34684471.770999998</v>
      </c>
    </row>
    <row r="9" spans="2:10" x14ac:dyDescent="0.25">
      <c r="B9" s="21"/>
      <c r="G9" s="22"/>
      <c r="H9" s="23"/>
      <c r="I9" s="24"/>
      <c r="J9" s="24"/>
    </row>
    <row r="10" spans="2:10" ht="13" x14ac:dyDescent="0.3">
      <c r="B10" s="26"/>
      <c r="C10" s="2" t="s">
        <v>5</v>
      </c>
      <c r="G10" s="22"/>
      <c r="H10" s="27"/>
      <c r="I10" s="28">
        <v>6027057</v>
      </c>
      <c r="J10" s="28">
        <v>6136579.3109999979</v>
      </c>
    </row>
    <row r="11" spans="2:10" ht="13" x14ac:dyDescent="0.3">
      <c r="B11" s="26"/>
      <c r="C11" s="29" t="s">
        <v>6</v>
      </c>
      <c r="D11" s="1" t="s">
        <v>7</v>
      </c>
      <c r="G11" s="22"/>
      <c r="H11" s="27">
        <v>4</v>
      </c>
      <c r="I11" s="30">
        <v>5962692</v>
      </c>
      <c r="J11" s="30">
        <v>6059023.8309999974</v>
      </c>
    </row>
    <row r="12" spans="2:10" ht="13" x14ac:dyDescent="0.3">
      <c r="B12" s="31"/>
      <c r="C12" s="29" t="s">
        <v>9</v>
      </c>
      <c r="D12" s="1" t="s">
        <v>10</v>
      </c>
      <c r="G12" s="22"/>
      <c r="H12" s="27">
        <v>9</v>
      </c>
      <c r="I12" s="30">
        <v>64365</v>
      </c>
      <c r="J12" s="30">
        <v>77555.480000000112</v>
      </c>
    </row>
    <row r="13" spans="2:10" x14ac:dyDescent="0.25">
      <c r="B13" s="31"/>
      <c r="G13" s="22"/>
      <c r="H13" s="23"/>
      <c r="I13" s="30"/>
      <c r="J13" s="30"/>
    </row>
    <row r="14" spans="2:10" ht="13" x14ac:dyDescent="0.3">
      <c r="B14" s="33"/>
      <c r="C14" s="2" t="s">
        <v>11</v>
      </c>
      <c r="G14" s="22"/>
      <c r="H14" s="27">
        <v>8</v>
      </c>
      <c r="I14" s="28">
        <v>15723697</v>
      </c>
      <c r="J14" s="28">
        <v>15909786.870000001</v>
      </c>
    </row>
    <row r="15" spans="2:10" x14ac:dyDescent="0.25">
      <c r="B15" s="31"/>
      <c r="C15" s="29" t="s">
        <v>6</v>
      </c>
      <c r="D15" s="1" t="s">
        <v>12</v>
      </c>
      <c r="G15" s="22"/>
      <c r="H15" s="23"/>
      <c r="I15" s="30">
        <v>4152648</v>
      </c>
      <c r="J15" s="30">
        <v>3940326.835</v>
      </c>
    </row>
    <row r="16" spans="2:10" x14ac:dyDescent="0.25">
      <c r="B16" s="31"/>
      <c r="C16" s="29" t="s">
        <v>9</v>
      </c>
      <c r="D16" s="1" t="s">
        <v>13</v>
      </c>
      <c r="G16" s="22"/>
      <c r="H16" s="23"/>
      <c r="I16" s="30">
        <v>9441909</v>
      </c>
      <c r="J16" s="30">
        <v>10591341.835000001</v>
      </c>
    </row>
    <row r="17" spans="1:10" x14ac:dyDescent="0.25">
      <c r="B17" s="31"/>
      <c r="C17" s="29" t="s">
        <v>14</v>
      </c>
      <c r="D17" s="1" t="s">
        <v>15</v>
      </c>
      <c r="G17" s="22"/>
      <c r="H17" s="23"/>
      <c r="I17" s="30">
        <v>2129140</v>
      </c>
      <c r="J17" s="30">
        <v>1378118.2000000002</v>
      </c>
    </row>
    <row r="18" spans="1:10" x14ac:dyDescent="0.25">
      <c r="B18" s="31"/>
      <c r="G18" s="22"/>
      <c r="H18" s="23"/>
      <c r="I18" s="30"/>
      <c r="J18" s="30"/>
    </row>
    <row r="19" spans="1:10" ht="13" x14ac:dyDescent="0.3">
      <c r="B19" s="33"/>
      <c r="C19" s="2" t="s">
        <v>16</v>
      </c>
      <c r="G19" s="22"/>
      <c r="H19" s="34" t="s">
        <v>17</v>
      </c>
      <c r="I19" s="28">
        <v>5809993</v>
      </c>
      <c r="J19" s="28">
        <v>9596956.8900000006</v>
      </c>
    </row>
    <row r="20" spans="1:10" x14ac:dyDescent="0.25">
      <c r="B20" s="31"/>
      <c r="C20" s="29" t="s">
        <v>9</v>
      </c>
      <c r="D20" s="1" t="s">
        <v>18</v>
      </c>
      <c r="G20" s="22"/>
      <c r="H20" s="23"/>
      <c r="I20" s="30">
        <v>5297993</v>
      </c>
      <c r="J20" s="30">
        <v>9084956.8900000006</v>
      </c>
    </row>
    <row r="21" spans="1:10" x14ac:dyDescent="0.25">
      <c r="B21" s="31"/>
      <c r="C21" s="29" t="s">
        <v>19</v>
      </c>
      <c r="D21" s="1" t="s">
        <v>20</v>
      </c>
      <c r="G21" s="22"/>
      <c r="H21" s="23"/>
      <c r="I21" s="30">
        <v>512000</v>
      </c>
      <c r="J21" s="30">
        <v>512000</v>
      </c>
    </row>
    <row r="22" spans="1:10" x14ac:dyDescent="0.25">
      <c r="B22" s="21"/>
      <c r="G22" s="22"/>
      <c r="H22" s="23"/>
      <c r="I22" s="30"/>
      <c r="J22" s="30"/>
    </row>
    <row r="23" spans="1:10" ht="13" x14ac:dyDescent="0.3">
      <c r="B23" s="33"/>
      <c r="C23" s="2" t="s">
        <v>21</v>
      </c>
      <c r="G23" s="22"/>
      <c r="H23" s="27">
        <v>11</v>
      </c>
      <c r="I23" s="28">
        <v>1458030</v>
      </c>
      <c r="J23" s="28">
        <v>902341.38</v>
      </c>
    </row>
    <row r="24" spans="1:10" ht="13" x14ac:dyDescent="0.3">
      <c r="A24" s="2"/>
      <c r="B24" s="31"/>
      <c r="G24" s="22"/>
      <c r="H24" s="23"/>
      <c r="I24" s="30"/>
      <c r="J24" s="30"/>
    </row>
    <row r="25" spans="1:10" ht="13" x14ac:dyDescent="0.3">
      <c r="A25" s="2"/>
      <c r="B25" s="33"/>
      <c r="C25" s="2" t="s">
        <v>22</v>
      </c>
      <c r="G25" s="22"/>
      <c r="H25" s="27">
        <v>14</v>
      </c>
      <c r="I25" s="28">
        <v>1987967</v>
      </c>
      <c r="J25" s="28">
        <v>2138807.3199999998</v>
      </c>
    </row>
    <row r="26" spans="1:10" x14ac:dyDescent="0.25">
      <c r="B26" s="35"/>
      <c r="C26" s="36"/>
      <c r="D26" s="36"/>
      <c r="E26" s="36"/>
      <c r="F26" s="36"/>
      <c r="G26" s="37"/>
      <c r="H26" s="38"/>
      <c r="I26" s="39"/>
      <c r="J26" s="39"/>
    </row>
    <row r="27" spans="1:10" ht="13" x14ac:dyDescent="0.3">
      <c r="C27" s="40"/>
      <c r="H27" s="41"/>
      <c r="I27" s="25"/>
      <c r="J27" s="25"/>
    </row>
    <row r="28" spans="1:10" ht="16.5" customHeight="1" x14ac:dyDescent="0.3">
      <c r="B28" s="16"/>
      <c r="C28" s="17" t="s">
        <v>23</v>
      </c>
      <c r="D28" s="18"/>
      <c r="E28" s="18"/>
      <c r="F28" s="18"/>
      <c r="G28" s="18"/>
      <c r="H28" s="19"/>
      <c r="I28" s="20">
        <v>44115694</v>
      </c>
      <c r="J28" s="20">
        <v>43903175.664999992</v>
      </c>
    </row>
    <row r="29" spans="1:10" x14ac:dyDescent="0.25">
      <c r="B29" s="42"/>
      <c r="C29" s="43"/>
      <c r="D29" s="43"/>
      <c r="E29" s="43"/>
      <c r="F29" s="43"/>
      <c r="G29" s="44"/>
      <c r="H29" s="45"/>
      <c r="I29" s="24"/>
      <c r="J29" s="24"/>
    </row>
    <row r="30" spans="1:10" ht="13" x14ac:dyDescent="0.3">
      <c r="B30" s="33"/>
      <c r="C30" s="2" t="s">
        <v>24</v>
      </c>
      <c r="G30" s="22"/>
      <c r="H30" s="46"/>
      <c r="I30" s="28">
        <v>462416</v>
      </c>
      <c r="J30" s="28">
        <v>571029.77</v>
      </c>
    </row>
    <row r="31" spans="1:10" x14ac:dyDescent="0.25">
      <c r="B31" s="21"/>
      <c r="G31" s="22"/>
      <c r="H31" s="23"/>
      <c r="I31" s="30"/>
      <c r="J31" s="30"/>
    </row>
    <row r="32" spans="1:10" ht="13" x14ac:dyDescent="0.3">
      <c r="B32" s="33"/>
      <c r="C32" s="2" t="s">
        <v>28</v>
      </c>
      <c r="G32" s="22"/>
      <c r="H32" s="27">
        <v>11</v>
      </c>
      <c r="I32" s="28">
        <v>19979949</v>
      </c>
      <c r="J32" s="28">
        <v>23731408.075000003</v>
      </c>
    </row>
    <row r="33" spans="2:10" x14ac:dyDescent="0.25">
      <c r="B33" s="31"/>
      <c r="C33" s="29" t="s">
        <v>6</v>
      </c>
      <c r="D33" s="1" t="s">
        <v>29</v>
      </c>
      <c r="G33" s="22"/>
      <c r="H33" s="23"/>
      <c r="I33" s="30">
        <v>19853373</v>
      </c>
      <c r="J33" s="30">
        <v>23456965</v>
      </c>
    </row>
    <row r="34" spans="2:10" x14ac:dyDescent="0.25">
      <c r="B34" s="31"/>
      <c r="C34" s="29" t="s">
        <v>14</v>
      </c>
      <c r="D34" s="1" t="s">
        <v>30</v>
      </c>
      <c r="G34" s="22"/>
      <c r="H34" s="23"/>
      <c r="I34" s="30">
        <v>16952</v>
      </c>
      <c r="J34" s="30">
        <v>16952.405000000002</v>
      </c>
    </row>
    <row r="35" spans="2:10" x14ac:dyDescent="0.25">
      <c r="B35" s="31"/>
      <c r="C35" s="29" t="s">
        <v>19</v>
      </c>
      <c r="D35" s="1" t="s">
        <v>31</v>
      </c>
      <c r="G35" s="22"/>
      <c r="H35" s="23"/>
      <c r="I35" s="30">
        <v>109624</v>
      </c>
      <c r="J35" s="30">
        <v>257490.67</v>
      </c>
    </row>
    <row r="36" spans="2:10" x14ac:dyDescent="0.25">
      <c r="B36" s="31"/>
      <c r="G36" s="22"/>
      <c r="H36" s="23"/>
      <c r="I36" s="30"/>
      <c r="J36" s="30"/>
    </row>
    <row r="37" spans="2:10" ht="13" x14ac:dyDescent="0.3">
      <c r="B37" s="33"/>
      <c r="C37" s="2" t="s">
        <v>32</v>
      </c>
      <c r="G37" s="22"/>
      <c r="H37" s="27" t="s">
        <v>17</v>
      </c>
      <c r="I37" s="28">
        <v>17981965</v>
      </c>
      <c r="J37" s="28">
        <v>14558088</v>
      </c>
    </row>
    <row r="38" spans="2:10" x14ac:dyDescent="0.25">
      <c r="B38" s="31"/>
      <c r="C38" s="29" t="s">
        <v>6</v>
      </c>
      <c r="D38" s="1" t="s">
        <v>18</v>
      </c>
      <c r="G38" s="22"/>
      <c r="H38" s="23"/>
      <c r="I38" s="30">
        <v>828720</v>
      </c>
      <c r="J38" s="30">
        <v>828720</v>
      </c>
    </row>
    <row r="39" spans="2:10" x14ac:dyDescent="0.25">
      <c r="B39" s="31"/>
      <c r="C39" s="29" t="s">
        <v>9</v>
      </c>
      <c r="D39" s="1" t="s">
        <v>33</v>
      </c>
      <c r="G39" s="22"/>
      <c r="H39" s="23"/>
      <c r="I39" s="30">
        <v>17153245</v>
      </c>
      <c r="J39" s="30">
        <v>13729368</v>
      </c>
    </row>
    <row r="40" spans="2:10" x14ac:dyDescent="0.25">
      <c r="B40" s="31"/>
      <c r="G40" s="22"/>
      <c r="H40" s="23"/>
      <c r="I40" s="30"/>
      <c r="J40" s="30"/>
    </row>
    <row r="41" spans="2:10" ht="13" x14ac:dyDescent="0.3">
      <c r="B41" s="33"/>
      <c r="C41" s="2" t="s">
        <v>34</v>
      </c>
      <c r="G41" s="22"/>
      <c r="H41" s="27">
        <v>11</v>
      </c>
      <c r="I41" s="28">
        <v>655326</v>
      </c>
      <c r="J41" s="28">
        <v>153470.47</v>
      </c>
    </row>
    <row r="42" spans="2:10" x14ac:dyDescent="0.25">
      <c r="B42" s="31"/>
      <c r="G42" s="22"/>
      <c r="H42" s="23"/>
      <c r="I42" s="30"/>
      <c r="J42" s="30"/>
    </row>
    <row r="43" spans="2:10" ht="13" x14ac:dyDescent="0.3">
      <c r="B43" s="33"/>
      <c r="C43" s="2" t="s">
        <v>35</v>
      </c>
      <c r="G43" s="22"/>
      <c r="H43" s="46"/>
      <c r="I43" s="28">
        <v>51237</v>
      </c>
      <c r="J43" s="28">
        <v>97794.48000000001</v>
      </c>
    </row>
    <row r="44" spans="2:10" ht="13" x14ac:dyDescent="0.3">
      <c r="B44" s="33"/>
      <c r="G44" s="22"/>
      <c r="H44" s="23"/>
      <c r="I44" s="30"/>
      <c r="J44" s="30"/>
    </row>
    <row r="45" spans="2:10" ht="13" x14ac:dyDescent="0.3">
      <c r="B45" s="33"/>
      <c r="C45" s="2" t="s">
        <v>36</v>
      </c>
      <c r="G45" s="22"/>
      <c r="H45" s="27">
        <v>19</v>
      </c>
      <c r="I45" s="28">
        <v>4984801</v>
      </c>
      <c r="J45" s="28">
        <v>4791384.870000001</v>
      </c>
    </row>
    <row r="46" spans="2:10" x14ac:dyDescent="0.25">
      <c r="B46" s="31"/>
      <c r="C46" s="29" t="s">
        <v>6</v>
      </c>
      <c r="D46" s="1" t="s">
        <v>37</v>
      </c>
      <c r="G46" s="22"/>
      <c r="H46" s="23"/>
      <c r="I46" s="30">
        <v>4984801</v>
      </c>
      <c r="J46" s="30">
        <v>4791384.870000001</v>
      </c>
    </row>
    <row r="47" spans="2:10" s="3" customFormat="1" x14ac:dyDescent="0.25">
      <c r="B47" s="47"/>
      <c r="C47" s="48"/>
      <c r="D47" s="48"/>
      <c r="E47" s="48"/>
      <c r="F47" s="48"/>
      <c r="G47" s="49"/>
      <c r="H47" s="38"/>
      <c r="I47" s="39"/>
      <c r="J47" s="39"/>
    </row>
    <row r="48" spans="2:10" ht="13" thickBot="1" x14ac:dyDescent="0.3">
      <c r="I48" s="25"/>
      <c r="J48" s="25"/>
    </row>
    <row r="49" spans="2:10" ht="13.5" thickBot="1" x14ac:dyDescent="0.35">
      <c r="B49" s="152" t="s">
        <v>38</v>
      </c>
      <c r="C49" s="153"/>
      <c r="D49" s="153"/>
      <c r="E49" s="153"/>
      <c r="F49" s="153"/>
      <c r="G49" s="153"/>
      <c r="H49" s="154"/>
      <c r="I49" s="50">
        <v>75122438</v>
      </c>
      <c r="J49" s="50">
        <v>78587647.43599999</v>
      </c>
    </row>
    <row r="50" spans="2:10" ht="13" x14ac:dyDescent="0.3">
      <c r="B50" s="51"/>
      <c r="C50" s="51"/>
      <c r="D50" s="51"/>
      <c r="E50" s="51"/>
      <c r="F50" s="51"/>
      <c r="G50" s="51"/>
      <c r="H50" s="52"/>
      <c r="I50" s="52"/>
      <c r="J50" s="52"/>
    </row>
    <row r="51" spans="2:10" ht="13" x14ac:dyDescent="0.3">
      <c r="B51" s="51"/>
      <c r="C51" s="51"/>
      <c r="D51" s="51"/>
      <c r="E51" s="51"/>
      <c r="F51" s="51"/>
      <c r="G51" s="51"/>
      <c r="H51" s="52"/>
      <c r="I51" s="52"/>
      <c r="J51" s="52"/>
    </row>
    <row r="52" spans="2:10" ht="13" x14ac:dyDescent="0.3">
      <c r="B52" s="51"/>
      <c r="C52" s="51"/>
      <c r="D52" s="51"/>
      <c r="E52" s="51"/>
      <c r="F52" s="51"/>
      <c r="G52" s="51"/>
      <c r="H52" s="52"/>
      <c r="I52" s="52"/>
      <c r="J52" s="52"/>
    </row>
    <row r="53" spans="2:10" s="4" customFormat="1" ht="18.5" x14ac:dyDescent="0.45">
      <c r="B53" s="4" t="s">
        <v>1</v>
      </c>
      <c r="H53" s="5"/>
      <c r="I53" s="5"/>
      <c r="J53" s="5"/>
    </row>
    <row r="54" spans="2:10" x14ac:dyDescent="0.25">
      <c r="H54" s="6"/>
      <c r="I54" s="7"/>
      <c r="J54" s="6"/>
    </row>
    <row r="55" spans="2:10" ht="13" x14ac:dyDescent="0.3">
      <c r="B55" s="8"/>
      <c r="C55" s="9" t="s">
        <v>39</v>
      </c>
      <c r="D55" s="10"/>
      <c r="E55" s="10"/>
      <c r="F55" s="10"/>
      <c r="G55" s="10"/>
      <c r="H55" s="11" t="s">
        <v>3</v>
      </c>
      <c r="I55" s="12">
        <v>45291</v>
      </c>
      <c r="J55" s="12">
        <v>44926</v>
      </c>
    </row>
    <row r="56" spans="2:10" ht="13" x14ac:dyDescent="0.3">
      <c r="H56" s="14"/>
      <c r="I56" s="15"/>
      <c r="J56" s="15"/>
    </row>
    <row r="57" spans="2:10" ht="16.5" customHeight="1" x14ac:dyDescent="0.3">
      <c r="B57" s="16"/>
      <c r="C57" s="17" t="s">
        <v>40</v>
      </c>
      <c r="D57" s="18"/>
      <c r="E57" s="18"/>
      <c r="F57" s="18"/>
      <c r="G57" s="18"/>
      <c r="H57" s="19"/>
      <c r="I57" s="20">
        <v>38146606.229999997</v>
      </c>
      <c r="J57" s="20">
        <v>34394894.846000001</v>
      </c>
    </row>
    <row r="58" spans="2:10" ht="13" x14ac:dyDescent="0.3">
      <c r="B58" s="53"/>
      <c r="C58" s="43"/>
      <c r="D58" s="54"/>
      <c r="E58" s="54"/>
      <c r="F58" s="54"/>
      <c r="G58" s="55"/>
      <c r="H58" s="56"/>
      <c r="I58" s="57"/>
      <c r="J58" s="57"/>
    </row>
    <row r="59" spans="2:10" ht="13" x14ac:dyDescent="0.3">
      <c r="B59" s="26"/>
      <c r="C59" s="2" t="s">
        <v>41</v>
      </c>
      <c r="D59" s="2"/>
      <c r="E59" s="51"/>
      <c r="G59" s="22"/>
      <c r="H59" s="27" t="s">
        <v>42</v>
      </c>
      <c r="I59" s="28">
        <v>37771191.229999997</v>
      </c>
      <c r="J59" s="28">
        <v>34383234.288199998</v>
      </c>
    </row>
    <row r="60" spans="2:10" ht="13" x14ac:dyDescent="0.3">
      <c r="B60" s="21"/>
      <c r="C60" s="58" t="s">
        <v>43</v>
      </c>
      <c r="D60" s="40" t="s">
        <v>44</v>
      </c>
      <c r="E60" s="2"/>
      <c r="G60" s="22"/>
      <c r="H60" s="46"/>
      <c r="I60" s="28">
        <v>612027.74000000022</v>
      </c>
      <c r="J60" s="28">
        <v>612027.74</v>
      </c>
    </row>
    <row r="61" spans="2:10" x14ac:dyDescent="0.25">
      <c r="B61" s="21"/>
      <c r="D61" s="29" t="s">
        <v>6</v>
      </c>
      <c r="E61" s="1" t="s">
        <v>45</v>
      </c>
      <c r="G61" s="22"/>
      <c r="H61" s="23"/>
      <c r="I61" s="30">
        <v>612027.74000000022</v>
      </c>
      <c r="J61" s="30">
        <v>612027.74</v>
      </c>
    </row>
    <row r="62" spans="2:10" ht="13" x14ac:dyDescent="0.3">
      <c r="B62" s="21"/>
      <c r="C62" s="58" t="s">
        <v>46</v>
      </c>
      <c r="D62" s="40" t="s">
        <v>47</v>
      </c>
      <c r="E62" s="2"/>
      <c r="G62" s="22"/>
      <c r="H62" s="46"/>
      <c r="I62" s="28">
        <v>26605298.489999998</v>
      </c>
      <c r="J62" s="28">
        <v>26605298.489999998</v>
      </c>
    </row>
    <row r="63" spans="2:10" ht="13" x14ac:dyDescent="0.3">
      <c r="B63" s="21"/>
      <c r="C63" s="58" t="s">
        <v>48</v>
      </c>
      <c r="D63" s="40" t="s">
        <v>49</v>
      </c>
      <c r="E63" s="2"/>
      <c r="G63" s="22"/>
      <c r="H63" s="46"/>
      <c r="I63" s="28">
        <v>7717227</v>
      </c>
      <c r="J63" s="28">
        <v>3726864.2082000002</v>
      </c>
    </row>
    <row r="64" spans="2:10" x14ac:dyDescent="0.25">
      <c r="B64" s="21"/>
      <c r="D64" s="29" t="s">
        <v>14</v>
      </c>
      <c r="E64" s="1" t="s">
        <v>50</v>
      </c>
      <c r="G64" s="22"/>
      <c r="H64" s="23"/>
      <c r="I64" s="30">
        <v>7717227</v>
      </c>
      <c r="J64" s="30">
        <v>3726864.2082000002</v>
      </c>
    </row>
    <row r="65" spans="2:10" ht="13" x14ac:dyDescent="0.3">
      <c r="B65" s="21"/>
      <c r="C65" s="58" t="s">
        <v>51</v>
      </c>
      <c r="D65" s="40" t="s">
        <v>52</v>
      </c>
      <c r="E65" s="2"/>
      <c r="G65" s="22"/>
      <c r="H65" s="27" t="s">
        <v>42</v>
      </c>
      <c r="I65" s="28">
        <v>-471717</v>
      </c>
      <c r="J65" s="28">
        <v>-469752.15</v>
      </c>
    </row>
    <row r="66" spans="2:10" ht="13" x14ac:dyDescent="0.3">
      <c r="B66" s="21"/>
      <c r="C66" s="58" t="s">
        <v>54</v>
      </c>
      <c r="D66" s="40" t="s">
        <v>55</v>
      </c>
      <c r="H66" s="46"/>
      <c r="I66" s="28">
        <v>3308355</v>
      </c>
      <c r="J66" s="28">
        <v>3908796</v>
      </c>
    </row>
    <row r="67" spans="2:10" ht="13" x14ac:dyDescent="0.3">
      <c r="B67" s="21"/>
      <c r="C67" s="58"/>
      <c r="D67" s="40"/>
      <c r="G67" s="22"/>
      <c r="H67" s="46"/>
      <c r="I67" s="28"/>
      <c r="J67" s="28"/>
    </row>
    <row r="68" spans="2:10" ht="13" x14ac:dyDescent="0.3">
      <c r="B68" s="21"/>
      <c r="C68" s="40" t="s">
        <v>57</v>
      </c>
      <c r="D68" s="40"/>
      <c r="G68" s="22"/>
      <c r="H68" s="46"/>
      <c r="I68" s="28">
        <v>322721</v>
      </c>
      <c r="J68" s="28">
        <v>-47867</v>
      </c>
    </row>
    <row r="69" spans="2:10" ht="13" x14ac:dyDescent="0.3">
      <c r="B69" s="26"/>
      <c r="C69" s="58" t="s">
        <v>46</v>
      </c>
      <c r="D69" s="40" t="s">
        <v>58</v>
      </c>
      <c r="G69" s="22"/>
      <c r="H69" s="46"/>
      <c r="I69" s="28">
        <v>-47867</v>
      </c>
      <c r="J69" s="28">
        <v>-47867</v>
      </c>
    </row>
    <row r="70" spans="2:10" ht="13" x14ac:dyDescent="0.3">
      <c r="B70" s="26"/>
      <c r="C70" s="58" t="s">
        <v>48</v>
      </c>
      <c r="D70" s="40" t="s">
        <v>59</v>
      </c>
      <c r="G70" s="22"/>
      <c r="H70" s="46"/>
      <c r="I70" s="28">
        <v>370588</v>
      </c>
      <c r="J70" s="28">
        <v>0</v>
      </c>
    </row>
    <row r="71" spans="2:10" ht="13" x14ac:dyDescent="0.3">
      <c r="B71" s="21"/>
      <c r="C71" s="58"/>
      <c r="D71" s="40"/>
      <c r="G71" s="22"/>
      <c r="H71" s="46"/>
      <c r="I71" s="28"/>
      <c r="J71" s="28"/>
    </row>
    <row r="72" spans="2:10" ht="13" x14ac:dyDescent="0.3">
      <c r="B72" s="21"/>
      <c r="C72" s="2" t="s">
        <v>60</v>
      </c>
      <c r="D72" s="40"/>
      <c r="G72" s="22"/>
      <c r="H72" s="27">
        <v>18</v>
      </c>
      <c r="I72" s="28">
        <v>32814</v>
      </c>
      <c r="J72" s="28">
        <v>37341.5</v>
      </c>
    </row>
    <row r="73" spans="2:10" ht="13" x14ac:dyDescent="0.3">
      <c r="B73" s="21"/>
      <c r="C73" s="2"/>
      <c r="D73" s="40"/>
      <c r="G73" s="22"/>
      <c r="H73" s="23"/>
      <c r="I73" s="28"/>
      <c r="J73" s="28"/>
    </row>
    <row r="74" spans="2:10" ht="13" x14ac:dyDescent="0.3">
      <c r="B74" s="26"/>
      <c r="C74" s="2" t="s">
        <v>61</v>
      </c>
      <c r="D74" s="40"/>
      <c r="G74" s="22"/>
      <c r="H74" s="27">
        <v>6</v>
      </c>
      <c r="I74" s="28">
        <v>19880</v>
      </c>
      <c r="J74" s="28">
        <v>22186.057800000002</v>
      </c>
    </row>
    <row r="75" spans="2:10" x14ac:dyDescent="0.25">
      <c r="B75" s="59"/>
      <c r="C75" s="60"/>
      <c r="D75" s="36"/>
      <c r="E75" s="36"/>
      <c r="F75" s="36"/>
      <c r="G75" s="37"/>
      <c r="H75" s="38"/>
      <c r="I75" s="39"/>
      <c r="J75" s="39"/>
    </row>
    <row r="76" spans="2:10" x14ac:dyDescent="0.25">
      <c r="H76" s="41"/>
      <c r="I76" s="25"/>
      <c r="J76" s="25"/>
    </row>
    <row r="77" spans="2:10" ht="16.5" customHeight="1" x14ac:dyDescent="0.3">
      <c r="B77" s="16"/>
      <c r="C77" s="17" t="s">
        <v>62</v>
      </c>
      <c r="D77" s="18"/>
      <c r="E77" s="18"/>
      <c r="F77" s="18"/>
      <c r="G77" s="18"/>
      <c r="H77" s="19"/>
      <c r="I77" s="20">
        <v>8565580</v>
      </c>
      <c r="J77" s="20">
        <v>12490054.164999999</v>
      </c>
    </row>
    <row r="78" spans="2:10" x14ac:dyDescent="0.25">
      <c r="B78" s="42"/>
      <c r="C78" s="43"/>
      <c r="D78" s="43"/>
      <c r="E78" s="43"/>
      <c r="F78" s="43"/>
      <c r="G78" s="44"/>
      <c r="H78" s="45"/>
      <c r="I78" s="24"/>
      <c r="J78" s="24"/>
    </row>
    <row r="79" spans="2:10" ht="13" x14ac:dyDescent="0.3">
      <c r="B79" s="21"/>
      <c r="C79" s="2" t="s">
        <v>63</v>
      </c>
      <c r="G79" s="22"/>
      <c r="H79" s="27">
        <v>11</v>
      </c>
      <c r="I79" s="28">
        <v>8020205</v>
      </c>
      <c r="J79" s="28">
        <v>12066699.489999998</v>
      </c>
    </row>
    <row r="80" spans="2:10" x14ac:dyDescent="0.25">
      <c r="B80" s="21"/>
      <c r="C80" s="29" t="s">
        <v>9</v>
      </c>
      <c r="D80" s="61" t="s">
        <v>64</v>
      </c>
      <c r="G80" s="22"/>
      <c r="H80" s="23"/>
      <c r="I80" s="30">
        <v>7289430</v>
      </c>
      <c r="J80" s="30">
        <v>10554174.039999999</v>
      </c>
    </row>
    <row r="81" spans="2:10" x14ac:dyDescent="0.25">
      <c r="B81" s="21"/>
      <c r="C81" s="29" t="s">
        <v>14</v>
      </c>
      <c r="D81" s="61" t="s">
        <v>65</v>
      </c>
      <c r="G81" s="22"/>
      <c r="H81" s="23"/>
      <c r="I81" s="30">
        <v>729935</v>
      </c>
      <c r="J81" s="30">
        <v>1323758.95</v>
      </c>
    </row>
    <row r="82" spans="2:10" x14ac:dyDescent="0.25">
      <c r="B82" s="21"/>
      <c r="C82" s="29" t="s">
        <v>19</v>
      </c>
      <c r="D82" s="61" t="s">
        <v>66</v>
      </c>
      <c r="G82" s="22"/>
      <c r="H82" s="23"/>
      <c r="I82" s="30">
        <v>840</v>
      </c>
      <c r="J82" s="62">
        <v>188766.5</v>
      </c>
    </row>
    <row r="83" spans="2:10" ht="13" x14ac:dyDescent="0.3">
      <c r="B83" s="26"/>
      <c r="C83" s="51"/>
      <c r="D83" s="40"/>
      <c r="E83" s="2"/>
      <c r="F83" s="2"/>
      <c r="G83" s="63"/>
      <c r="H83" s="46"/>
      <c r="I83" s="28"/>
      <c r="J83" s="64"/>
    </row>
    <row r="84" spans="2:10" ht="13" x14ac:dyDescent="0.3">
      <c r="B84" s="26"/>
      <c r="C84" s="40" t="s">
        <v>67</v>
      </c>
      <c r="D84" s="2"/>
      <c r="E84" s="2"/>
      <c r="F84" s="2"/>
      <c r="G84" s="63"/>
      <c r="H84" s="27" t="s">
        <v>17</v>
      </c>
      <c r="I84" s="28">
        <v>115535</v>
      </c>
      <c r="J84" s="64">
        <v>115535.33499999996</v>
      </c>
    </row>
    <row r="85" spans="2:10" x14ac:dyDescent="0.25">
      <c r="B85" s="21"/>
      <c r="C85" s="29" t="s">
        <v>9</v>
      </c>
      <c r="D85" s="61" t="s">
        <v>68</v>
      </c>
      <c r="G85" s="22"/>
      <c r="H85" s="23"/>
      <c r="I85" s="30">
        <v>115535</v>
      </c>
      <c r="J85" s="62">
        <v>115535.33499999996</v>
      </c>
    </row>
    <row r="86" spans="2:10" ht="13" x14ac:dyDescent="0.3">
      <c r="B86" s="26"/>
      <c r="C86" s="40"/>
      <c r="D86" s="2"/>
      <c r="E86" s="2"/>
      <c r="F86" s="2"/>
      <c r="G86" s="63"/>
      <c r="H86" s="46"/>
      <c r="I86" s="28"/>
      <c r="J86" s="28"/>
    </row>
    <row r="87" spans="2:10" ht="13" x14ac:dyDescent="0.3">
      <c r="B87" s="26"/>
      <c r="C87" s="40" t="s">
        <v>69</v>
      </c>
      <c r="D87" s="2"/>
      <c r="E87" s="2"/>
      <c r="F87" s="2"/>
      <c r="G87" s="63"/>
      <c r="H87" s="27">
        <v>14</v>
      </c>
      <c r="I87" s="28">
        <v>429840</v>
      </c>
      <c r="J87" s="28">
        <v>307819.33999999997</v>
      </c>
    </row>
    <row r="88" spans="2:10" ht="13" x14ac:dyDescent="0.3">
      <c r="B88" s="65"/>
      <c r="C88" s="66"/>
      <c r="D88" s="67"/>
      <c r="E88" s="67"/>
      <c r="F88" s="67"/>
      <c r="G88" s="68"/>
      <c r="H88" s="69"/>
      <c r="I88" s="70"/>
      <c r="J88" s="70"/>
    </row>
    <row r="89" spans="2:10" x14ac:dyDescent="0.25">
      <c r="H89" s="41"/>
      <c r="I89" s="25"/>
      <c r="J89" s="25"/>
    </row>
    <row r="90" spans="2:10" ht="16.5" customHeight="1" x14ac:dyDescent="0.3">
      <c r="B90" s="16"/>
      <c r="C90" s="17" t="s">
        <v>70</v>
      </c>
      <c r="D90" s="18"/>
      <c r="E90" s="18"/>
      <c r="F90" s="18"/>
      <c r="G90" s="18"/>
      <c r="H90" s="19"/>
      <c r="I90" s="20">
        <v>28410252</v>
      </c>
      <c r="J90" s="20">
        <v>31702697.915000003</v>
      </c>
    </row>
    <row r="91" spans="2:10" ht="12" customHeight="1" x14ac:dyDescent="0.25">
      <c r="B91" s="42"/>
      <c r="C91" s="43"/>
      <c r="D91" s="43"/>
      <c r="E91" s="43"/>
      <c r="F91" s="43"/>
      <c r="G91" s="44"/>
      <c r="H91" s="45"/>
      <c r="I91" s="24"/>
      <c r="J91" s="24"/>
    </row>
    <row r="92" spans="2:10" ht="12" customHeight="1" x14ac:dyDescent="0.3">
      <c r="B92" s="21"/>
      <c r="C92" s="2" t="s">
        <v>71</v>
      </c>
      <c r="G92" s="22"/>
      <c r="H92" s="27">
        <v>16</v>
      </c>
      <c r="I92" s="28">
        <v>7204</v>
      </c>
      <c r="J92" s="28">
        <v>7204.07</v>
      </c>
    </row>
    <row r="93" spans="2:10" ht="12" customHeight="1" x14ac:dyDescent="0.3">
      <c r="B93" s="21"/>
      <c r="C93" s="2"/>
      <c r="G93" s="22"/>
      <c r="H93" s="23"/>
      <c r="I93" s="30"/>
      <c r="J93" s="30"/>
    </row>
    <row r="94" spans="2:10" ht="12" customHeight="1" x14ac:dyDescent="0.3">
      <c r="B94" s="21"/>
      <c r="C94" s="2" t="s">
        <v>72</v>
      </c>
      <c r="G94" s="22"/>
      <c r="H94" s="27">
        <v>11</v>
      </c>
      <c r="I94" s="28">
        <v>9849967</v>
      </c>
      <c r="J94" s="28">
        <v>8614040.9800000004</v>
      </c>
    </row>
    <row r="95" spans="2:10" ht="12" customHeight="1" x14ac:dyDescent="0.25">
      <c r="B95" s="21"/>
      <c r="C95" s="29" t="s">
        <v>9</v>
      </c>
      <c r="D95" s="1" t="s">
        <v>64</v>
      </c>
      <c r="G95" s="22"/>
      <c r="H95" s="23"/>
      <c r="I95" s="30">
        <v>8423741</v>
      </c>
      <c r="J95" s="30">
        <v>6704564.2700000005</v>
      </c>
    </row>
    <row r="96" spans="2:10" ht="12" customHeight="1" x14ac:dyDescent="0.25">
      <c r="B96" s="21"/>
      <c r="C96" s="29" t="s">
        <v>14</v>
      </c>
      <c r="D96" s="1" t="s">
        <v>65</v>
      </c>
      <c r="G96" s="22"/>
      <c r="H96" s="23"/>
      <c r="I96" s="30">
        <v>717070</v>
      </c>
      <c r="J96" s="30">
        <v>762522.3</v>
      </c>
    </row>
    <row r="97" spans="2:10" ht="12" customHeight="1" x14ac:dyDescent="0.25">
      <c r="B97" s="21"/>
      <c r="C97" s="29" t="s">
        <v>19</v>
      </c>
      <c r="D97" s="1" t="s">
        <v>66</v>
      </c>
      <c r="G97" s="22"/>
      <c r="H97" s="23"/>
      <c r="I97" s="30">
        <v>709156</v>
      </c>
      <c r="J97" s="30">
        <v>1146954.4099999999</v>
      </c>
    </row>
    <row r="98" spans="2:10" ht="12" customHeight="1" x14ac:dyDescent="0.25">
      <c r="B98" s="21"/>
      <c r="C98" s="7"/>
      <c r="G98" s="22"/>
      <c r="H98" s="23"/>
      <c r="I98" s="30"/>
      <c r="J98" s="30"/>
    </row>
    <row r="99" spans="2:10" ht="12" customHeight="1" x14ac:dyDescent="0.3">
      <c r="B99" s="21"/>
      <c r="C99" s="40" t="s">
        <v>73</v>
      </c>
      <c r="D99" s="61"/>
      <c r="G99" s="22"/>
      <c r="H99" s="27" t="s">
        <v>17</v>
      </c>
      <c r="I99" s="28">
        <v>4081195</v>
      </c>
      <c r="J99" s="28">
        <v>2944461</v>
      </c>
    </row>
    <row r="100" spans="2:10" x14ac:dyDescent="0.25">
      <c r="B100" s="21"/>
      <c r="C100" s="29" t="s">
        <v>9</v>
      </c>
      <c r="D100" s="61" t="s">
        <v>68</v>
      </c>
      <c r="G100" s="22"/>
      <c r="H100" s="23"/>
      <c r="I100" s="30">
        <v>4081195</v>
      </c>
      <c r="J100" s="30">
        <v>2944461</v>
      </c>
    </row>
    <row r="101" spans="2:10" ht="12" customHeight="1" x14ac:dyDescent="0.25">
      <c r="B101" s="21"/>
      <c r="C101" s="7"/>
      <c r="D101" s="61"/>
      <c r="G101" s="22"/>
      <c r="H101" s="23"/>
      <c r="I101" s="30"/>
      <c r="J101" s="30"/>
    </row>
    <row r="102" spans="2:10" ht="12" customHeight="1" x14ac:dyDescent="0.3">
      <c r="B102" s="21"/>
      <c r="C102" s="40" t="s">
        <v>74</v>
      </c>
      <c r="D102" s="2"/>
      <c r="G102" s="22"/>
      <c r="H102" s="27">
        <v>11</v>
      </c>
      <c r="I102" s="28">
        <v>14471886</v>
      </c>
      <c r="J102" s="28">
        <v>20136991.865000002</v>
      </c>
    </row>
    <row r="103" spans="2:10" ht="12" customHeight="1" x14ac:dyDescent="0.25">
      <c r="B103" s="21"/>
      <c r="C103" s="29" t="s">
        <v>6</v>
      </c>
      <c r="D103" s="61" t="s">
        <v>75</v>
      </c>
      <c r="G103" s="22"/>
      <c r="H103" s="23"/>
      <c r="I103" s="30">
        <v>13473347</v>
      </c>
      <c r="J103" s="30">
        <v>19305471.385000002</v>
      </c>
    </row>
    <row r="104" spans="2:10" ht="12" customHeight="1" x14ac:dyDescent="0.25">
      <c r="B104" s="21"/>
      <c r="C104" s="29" t="s">
        <v>14</v>
      </c>
      <c r="D104" s="61" t="s">
        <v>76</v>
      </c>
      <c r="G104" s="22"/>
      <c r="H104" s="23"/>
      <c r="I104" s="30">
        <v>247</v>
      </c>
      <c r="J104" s="30">
        <v>494.36</v>
      </c>
    </row>
    <row r="105" spans="2:10" ht="12" customHeight="1" x14ac:dyDescent="0.25">
      <c r="B105" s="21"/>
      <c r="C105" s="29" t="s">
        <v>19</v>
      </c>
      <c r="D105" s="61" t="s">
        <v>77</v>
      </c>
      <c r="G105" s="22"/>
      <c r="H105" s="23"/>
      <c r="I105" s="30">
        <v>998292</v>
      </c>
      <c r="J105" s="30">
        <v>831026.12</v>
      </c>
    </row>
    <row r="106" spans="2:10" ht="12" customHeight="1" x14ac:dyDescent="0.3">
      <c r="B106" s="71"/>
      <c r="C106" s="72"/>
      <c r="D106" s="73"/>
      <c r="E106" s="48"/>
      <c r="F106" s="48"/>
      <c r="G106" s="49"/>
      <c r="H106" s="69"/>
      <c r="I106" s="70"/>
      <c r="J106" s="70"/>
    </row>
    <row r="107" spans="2:10" ht="12" customHeight="1" thickBot="1" x14ac:dyDescent="0.3">
      <c r="I107" s="25"/>
      <c r="J107" s="25"/>
    </row>
    <row r="108" spans="2:10" ht="13.5" thickBot="1" x14ac:dyDescent="0.35">
      <c r="B108" s="152" t="s">
        <v>79</v>
      </c>
      <c r="C108" s="153"/>
      <c r="D108" s="153"/>
      <c r="E108" s="153"/>
      <c r="F108" s="153"/>
      <c r="G108" s="153"/>
      <c r="H108" s="154"/>
      <c r="I108" s="50">
        <v>75122438.229999989</v>
      </c>
      <c r="J108" s="50">
        <v>78587646.925999999</v>
      </c>
    </row>
  </sheetData>
  <mergeCells count="2">
    <mergeCell ref="B49:H49"/>
    <mergeCell ref="B108:H108"/>
  </mergeCells>
  <pageMargins left="0.75" right="0.75" top="1" bottom="1" header="0" footer="0"/>
  <pageSetup paperSize="9" scale="48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A824-1855-4B00-9F78-A33C0ED60D7A}">
  <sheetPr>
    <pageSetUpPr fitToPage="1"/>
  </sheetPr>
  <dimension ref="B2:L72"/>
  <sheetViews>
    <sheetView showGridLines="0" tabSelected="1" topLeftCell="A37" zoomScale="70" zoomScaleNormal="70" zoomScaleSheetLayoutView="100" workbookViewId="0">
      <selection activeCell="K54" sqref="K54"/>
    </sheetView>
  </sheetViews>
  <sheetFormatPr baseColWidth="10" defaultColWidth="11.453125" defaultRowHeight="12.5" x14ac:dyDescent="0.25"/>
  <cols>
    <col min="1" max="1" width="3.453125" style="75" customWidth="1"/>
    <col min="2" max="2" width="1.7265625" style="75" customWidth="1"/>
    <col min="3" max="3" width="4" style="75" customWidth="1"/>
    <col min="4" max="4" width="14.54296875" style="75" customWidth="1"/>
    <col min="5" max="5" width="14.7265625" style="75" customWidth="1"/>
    <col min="6" max="6" width="9" style="75" customWidth="1"/>
    <col min="7" max="7" width="18" style="75" customWidth="1"/>
    <col min="8" max="8" width="1.54296875" style="41" hidden="1" customWidth="1"/>
    <col min="9" max="9" width="12.7265625" style="75" customWidth="1"/>
    <col min="10" max="10" width="5.26953125" style="41" hidden="1" customWidth="1"/>
    <col min="11" max="12" width="15.26953125" style="75" customWidth="1"/>
    <col min="13" max="16384" width="11.453125" style="75"/>
  </cols>
  <sheetData>
    <row r="2" spans="2:12" ht="13" x14ac:dyDescent="0.3">
      <c r="B2" s="76" t="str">
        <f>+'BCE con'!B2</f>
        <v>Griño Ecologic, S.A.</v>
      </c>
    </row>
    <row r="3" spans="2:12" hidden="1" x14ac:dyDescent="0.25">
      <c r="B3" s="1" t="s">
        <v>80</v>
      </c>
    </row>
    <row r="4" spans="2:12" s="1" customFormat="1" x14ac:dyDescent="0.25">
      <c r="H4" s="3"/>
      <c r="I4" s="6"/>
      <c r="J4" s="3"/>
      <c r="K4" s="6"/>
      <c r="L4" s="6"/>
    </row>
    <row r="5" spans="2:12" s="4" customFormat="1" ht="17.5" x14ac:dyDescent="0.35">
      <c r="B5" s="4" t="s">
        <v>81</v>
      </c>
      <c r="H5" s="5"/>
      <c r="I5" s="5"/>
      <c r="J5" s="5"/>
      <c r="K5" s="5"/>
      <c r="L5" s="5"/>
    </row>
    <row r="6" spans="2:12" ht="18" x14ac:dyDescent="0.4">
      <c r="B6" s="77"/>
      <c r="C6" s="77"/>
      <c r="D6" s="77"/>
      <c r="E6" s="77"/>
      <c r="F6" s="77"/>
      <c r="G6" s="77"/>
      <c r="H6" s="78"/>
      <c r="I6" s="79"/>
      <c r="J6" s="78"/>
      <c r="K6" s="80"/>
      <c r="L6" s="79"/>
    </row>
    <row r="7" spans="2:12" ht="13" x14ac:dyDescent="0.3">
      <c r="B7" s="81"/>
      <c r="C7" s="82"/>
      <c r="D7" s="82"/>
      <c r="E7" s="82"/>
      <c r="F7" s="82"/>
      <c r="G7" s="82"/>
      <c r="H7" s="83"/>
      <c r="I7" s="84" t="s">
        <v>3</v>
      </c>
      <c r="J7" s="83"/>
      <c r="K7" s="12" t="s">
        <v>83</v>
      </c>
      <c r="L7" s="12" t="s">
        <v>84</v>
      </c>
    </row>
    <row r="8" spans="2:12" ht="13" x14ac:dyDescent="0.3">
      <c r="D8" s="41"/>
      <c r="E8" s="41"/>
      <c r="F8" s="41"/>
      <c r="G8" s="41"/>
      <c r="H8" s="78"/>
      <c r="J8" s="78"/>
    </row>
    <row r="9" spans="2:12" ht="13" x14ac:dyDescent="0.3">
      <c r="B9" s="85"/>
      <c r="C9" s="86"/>
      <c r="D9" s="87"/>
      <c r="E9" s="87"/>
      <c r="F9" s="87"/>
      <c r="G9" s="88"/>
      <c r="H9" s="78"/>
      <c r="I9" s="89"/>
      <c r="J9" s="78"/>
      <c r="K9" s="89"/>
      <c r="L9" s="89"/>
    </row>
    <row r="10" spans="2:12" ht="14" x14ac:dyDescent="0.3">
      <c r="B10" s="90"/>
      <c r="C10" s="91" t="s">
        <v>85</v>
      </c>
      <c r="D10" s="41"/>
      <c r="E10" s="41"/>
      <c r="F10" s="41"/>
      <c r="G10" s="92"/>
      <c r="H10" s="78"/>
      <c r="I10" s="93"/>
      <c r="J10" s="78"/>
      <c r="K10" s="93"/>
      <c r="L10" s="93"/>
    </row>
    <row r="11" spans="2:12" ht="13" x14ac:dyDescent="0.3">
      <c r="B11" s="94"/>
      <c r="G11" s="95"/>
      <c r="H11" s="78"/>
      <c r="I11" s="93"/>
      <c r="J11" s="78"/>
      <c r="K11" s="93"/>
      <c r="L11" s="93"/>
    </row>
    <row r="12" spans="2:12" ht="13" x14ac:dyDescent="0.3">
      <c r="B12" s="96"/>
      <c r="C12" s="76" t="s">
        <v>86</v>
      </c>
      <c r="E12" s="76"/>
      <c r="G12" s="95"/>
      <c r="H12" s="78"/>
      <c r="I12" s="97">
        <v>24</v>
      </c>
      <c r="J12" s="78"/>
      <c r="K12" s="28">
        <v>67249355</v>
      </c>
      <c r="L12" s="28">
        <f>+SUM(L13:L14)</f>
        <v>62236512.730000004</v>
      </c>
    </row>
    <row r="13" spans="2:12" ht="13" x14ac:dyDescent="0.3">
      <c r="B13" s="100"/>
      <c r="C13" s="101" t="s">
        <v>87</v>
      </c>
      <c r="D13" s="75" t="s">
        <v>88</v>
      </c>
      <c r="G13" s="95"/>
      <c r="H13" s="78"/>
      <c r="I13" s="102"/>
      <c r="J13" s="78"/>
      <c r="K13" s="30">
        <v>4473770</v>
      </c>
      <c r="L13" s="30">
        <v>596973.46</v>
      </c>
    </row>
    <row r="14" spans="2:12" ht="13" x14ac:dyDescent="0.3">
      <c r="B14" s="100"/>
      <c r="C14" s="101" t="s">
        <v>89</v>
      </c>
      <c r="D14" s="75" t="s">
        <v>90</v>
      </c>
      <c r="G14" s="95"/>
      <c r="H14" s="78"/>
      <c r="I14" s="102"/>
      <c r="J14" s="78"/>
      <c r="K14" s="30">
        <v>62775585</v>
      </c>
      <c r="L14" s="30">
        <v>61639539.270000003</v>
      </c>
    </row>
    <row r="15" spans="2:12" ht="13" x14ac:dyDescent="0.3">
      <c r="B15" s="100"/>
      <c r="C15" s="101"/>
      <c r="G15" s="95"/>
      <c r="H15" s="78"/>
      <c r="I15" s="102"/>
      <c r="J15" s="78"/>
      <c r="K15" s="30"/>
      <c r="L15" s="30"/>
    </row>
    <row r="16" spans="2:12" ht="13" x14ac:dyDescent="0.3">
      <c r="B16" s="100"/>
      <c r="C16" s="103" t="s">
        <v>91</v>
      </c>
      <c r="G16" s="95"/>
      <c r="H16" s="78"/>
      <c r="I16" s="102"/>
      <c r="J16" s="78"/>
      <c r="K16" s="28">
        <v>25829</v>
      </c>
      <c r="L16" s="30">
        <v>0</v>
      </c>
    </row>
    <row r="17" spans="2:12" ht="13" x14ac:dyDescent="0.3">
      <c r="B17" s="100"/>
      <c r="C17" s="101"/>
      <c r="G17" s="95"/>
      <c r="H17" s="78"/>
      <c r="I17" s="102"/>
      <c r="J17" s="78"/>
      <c r="K17" s="30"/>
      <c r="L17" s="30"/>
    </row>
    <row r="18" spans="2:12" ht="13" x14ac:dyDescent="0.3">
      <c r="B18" s="96"/>
      <c r="C18" s="76" t="s">
        <v>92</v>
      </c>
      <c r="G18" s="95"/>
      <c r="H18" s="78"/>
      <c r="I18" s="102"/>
      <c r="J18" s="78"/>
      <c r="K18" s="28">
        <v>196386</v>
      </c>
      <c r="L18" s="28">
        <v>246527.39</v>
      </c>
    </row>
    <row r="19" spans="2:12" ht="7.15" customHeight="1" x14ac:dyDescent="0.3">
      <c r="B19" s="100"/>
      <c r="C19" s="101"/>
      <c r="G19" s="95"/>
      <c r="H19" s="78"/>
      <c r="I19" s="102"/>
      <c r="J19" s="78"/>
      <c r="K19" s="30"/>
      <c r="L19" s="30"/>
    </row>
    <row r="20" spans="2:12" ht="13" x14ac:dyDescent="0.3">
      <c r="B20" s="96"/>
      <c r="C20" s="76" t="s">
        <v>93</v>
      </c>
      <c r="G20" s="95"/>
      <c r="H20" s="78"/>
      <c r="I20" s="97"/>
      <c r="J20" s="78"/>
      <c r="K20" s="28">
        <v>-32504659</v>
      </c>
      <c r="L20" s="28">
        <f>+SUM(L21:L23)</f>
        <v>-31484510.469999999</v>
      </c>
    </row>
    <row r="21" spans="2:12" ht="13" x14ac:dyDescent="0.3">
      <c r="B21" s="100"/>
      <c r="C21" s="101" t="s">
        <v>87</v>
      </c>
      <c r="D21" s="75" t="s">
        <v>94</v>
      </c>
      <c r="G21" s="95"/>
      <c r="H21" s="78"/>
      <c r="I21" s="97" t="s">
        <v>95</v>
      </c>
      <c r="J21" s="78"/>
      <c r="K21" s="30">
        <v>-137171</v>
      </c>
      <c r="L21" s="30">
        <v>-183432.78999999998</v>
      </c>
    </row>
    <row r="22" spans="2:12" ht="13" x14ac:dyDescent="0.3">
      <c r="B22" s="100"/>
      <c r="C22" s="101" t="s">
        <v>89</v>
      </c>
      <c r="D22" s="75" t="s">
        <v>96</v>
      </c>
      <c r="G22" s="95"/>
      <c r="H22" s="78"/>
      <c r="I22" s="97" t="s">
        <v>97</v>
      </c>
      <c r="J22" s="78"/>
      <c r="K22" s="30">
        <v>-7308817</v>
      </c>
      <c r="L22" s="30">
        <v>-6889321.419999999</v>
      </c>
    </row>
    <row r="23" spans="2:12" ht="13" x14ac:dyDescent="0.3">
      <c r="B23" s="100"/>
      <c r="C23" s="101" t="s">
        <v>98</v>
      </c>
      <c r="D23" s="75" t="s">
        <v>99</v>
      </c>
      <c r="G23" s="95"/>
      <c r="H23" s="78"/>
      <c r="I23" s="102"/>
      <c r="J23" s="78"/>
      <c r="K23" s="30">
        <v>-25058671</v>
      </c>
      <c r="L23" s="30">
        <v>-24411756.260000002</v>
      </c>
    </row>
    <row r="24" spans="2:12" ht="4.5" customHeight="1" x14ac:dyDescent="0.3">
      <c r="B24" s="100"/>
      <c r="C24" s="101"/>
      <c r="G24" s="95"/>
      <c r="H24" s="78"/>
      <c r="I24" s="102"/>
      <c r="J24" s="78"/>
      <c r="K24" s="30"/>
      <c r="L24" s="30"/>
    </row>
    <row r="25" spans="2:12" ht="13" x14ac:dyDescent="0.3">
      <c r="B25" s="96"/>
      <c r="C25" s="76" t="s">
        <v>100</v>
      </c>
      <c r="G25" s="95"/>
      <c r="H25" s="78"/>
      <c r="I25" s="102"/>
      <c r="J25" s="78"/>
      <c r="K25" s="28">
        <v>423749</v>
      </c>
      <c r="L25" s="28">
        <f>+L26+L27</f>
        <v>194180.83</v>
      </c>
    </row>
    <row r="26" spans="2:12" ht="13" x14ac:dyDescent="0.3">
      <c r="B26" s="100"/>
      <c r="C26" s="101" t="s">
        <v>87</v>
      </c>
      <c r="D26" s="75" t="s">
        <v>101</v>
      </c>
      <c r="G26" s="95"/>
      <c r="H26" s="78"/>
      <c r="I26" s="93"/>
      <c r="J26" s="78"/>
      <c r="K26" s="30">
        <v>33636</v>
      </c>
      <c r="L26" s="30">
        <v>25430.829999999998</v>
      </c>
    </row>
    <row r="27" spans="2:12" ht="13" x14ac:dyDescent="0.3">
      <c r="B27" s="100"/>
      <c r="C27" s="101" t="s">
        <v>89</v>
      </c>
      <c r="D27" s="75" t="s">
        <v>102</v>
      </c>
      <c r="G27" s="95"/>
      <c r="H27" s="78"/>
      <c r="I27" s="93"/>
      <c r="J27" s="78"/>
      <c r="K27" s="30">
        <v>390113</v>
      </c>
      <c r="L27" s="30">
        <v>168750</v>
      </c>
    </row>
    <row r="28" spans="2:12" ht="6" customHeight="1" x14ac:dyDescent="0.3">
      <c r="B28" s="100"/>
      <c r="C28" s="101"/>
      <c r="G28" s="95"/>
      <c r="H28" s="78"/>
      <c r="I28" s="93"/>
      <c r="J28" s="78"/>
      <c r="K28" s="30"/>
      <c r="L28" s="30"/>
    </row>
    <row r="29" spans="2:12" ht="13" x14ac:dyDescent="0.3">
      <c r="B29" s="96"/>
      <c r="C29" s="76" t="s">
        <v>103</v>
      </c>
      <c r="G29" s="95"/>
      <c r="H29" s="78"/>
      <c r="I29" s="97"/>
      <c r="J29" s="78"/>
      <c r="K29" s="28">
        <v>-14008820</v>
      </c>
      <c r="L29" s="28">
        <f>+SUM(L30:L31)</f>
        <v>-11906689.620000001</v>
      </c>
    </row>
    <row r="30" spans="2:12" ht="13" x14ac:dyDescent="0.3">
      <c r="B30" s="100"/>
      <c r="C30" s="101" t="s">
        <v>87</v>
      </c>
      <c r="D30" s="75" t="s">
        <v>104</v>
      </c>
      <c r="G30" s="95"/>
      <c r="H30" s="78"/>
      <c r="I30" s="102"/>
      <c r="J30" s="78"/>
      <c r="K30" s="30">
        <v>-10754104</v>
      </c>
      <c r="L30" s="30">
        <v>-9178253.2300000004</v>
      </c>
    </row>
    <row r="31" spans="2:12" ht="13" x14ac:dyDescent="0.3">
      <c r="B31" s="100"/>
      <c r="C31" s="101" t="s">
        <v>89</v>
      </c>
      <c r="D31" s="75" t="s">
        <v>105</v>
      </c>
      <c r="G31" s="95"/>
      <c r="H31" s="78"/>
      <c r="I31" s="97" t="s">
        <v>106</v>
      </c>
      <c r="J31" s="78"/>
      <c r="K31" s="30">
        <v>-3254716</v>
      </c>
      <c r="L31" s="30">
        <v>-2728436.3900000006</v>
      </c>
    </row>
    <row r="32" spans="2:12" ht="3" customHeight="1" x14ac:dyDescent="0.3">
      <c r="B32" s="100"/>
      <c r="C32" s="101"/>
      <c r="G32" s="95"/>
      <c r="H32" s="78"/>
      <c r="I32" s="102"/>
      <c r="J32" s="78"/>
      <c r="K32" s="30"/>
      <c r="L32" s="30"/>
    </row>
    <row r="33" spans="2:12" ht="13" x14ac:dyDescent="0.3">
      <c r="B33" s="96"/>
      <c r="C33" s="104" t="s">
        <v>107</v>
      </c>
      <c r="G33" s="95"/>
      <c r="H33" s="78"/>
      <c r="I33" s="102"/>
      <c r="J33" s="78"/>
      <c r="K33" s="28">
        <v>-11155164</v>
      </c>
      <c r="L33" s="28">
        <f>+SUM(L34:L35)</f>
        <v>-10169842.165000001</v>
      </c>
    </row>
    <row r="34" spans="2:12" ht="13" x14ac:dyDescent="0.3">
      <c r="B34" s="100"/>
      <c r="C34" s="101" t="s">
        <v>87</v>
      </c>
      <c r="D34" s="75" t="s">
        <v>108</v>
      </c>
      <c r="G34" s="95"/>
      <c r="H34" s="78"/>
      <c r="I34" s="102"/>
      <c r="J34" s="78"/>
      <c r="K34" s="30">
        <v>-53071</v>
      </c>
      <c r="L34" s="30">
        <v>-2309.8200000000002</v>
      </c>
    </row>
    <row r="35" spans="2:12" ht="13" x14ac:dyDescent="0.3">
      <c r="B35" s="100"/>
      <c r="C35" s="101" t="s">
        <v>89</v>
      </c>
      <c r="D35" s="75" t="s">
        <v>109</v>
      </c>
      <c r="G35" s="95"/>
      <c r="H35" s="78"/>
      <c r="I35" s="102"/>
      <c r="J35" s="78"/>
      <c r="K35" s="30">
        <v>-11102093</v>
      </c>
      <c r="L35" s="30">
        <v>-10167532.345000001</v>
      </c>
    </row>
    <row r="36" spans="2:12" ht="13" x14ac:dyDescent="0.3">
      <c r="B36" s="100"/>
      <c r="C36" s="101"/>
      <c r="G36" s="95"/>
      <c r="H36" s="78"/>
      <c r="I36" s="102"/>
      <c r="J36" s="78"/>
      <c r="K36" s="30"/>
      <c r="L36" s="30"/>
    </row>
    <row r="37" spans="2:12" ht="13" x14ac:dyDescent="0.3">
      <c r="B37" s="96"/>
      <c r="C37" s="76" t="s">
        <v>110</v>
      </c>
      <c r="G37" s="95"/>
      <c r="H37" s="78"/>
      <c r="I37" s="105" t="s">
        <v>111</v>
      </c>
      <c r="J37" s="78"/>
      <c r="K37" s="28">
        <v>-4762187</v>
      </c>
      <c r="L37" s="28">
        <v>-4520482.4349999996</v>
      </c>
    </row>
    <row r="38" spans="2:12" ht="3" customHeight="1" x14ac:dyDescent="0.3">
      <c r="B38" s="100"/>
      <c r="C38" s="101"/>
      <c r="G38" s="95"/>
      <c r="H38" s="78"/>
      <c r="I38" s="102"/>
      <c r="J38" s="78"/>
      <c r="K38" s="30"/>
      <c r="L38" s="30"/>
    </row>
    <row r="39" spans="2:12" ht="13" x14ac:dyDescent="0.3">
      <c r="B39" s="96"/>
      <c r="C39" s="76" t="s">
        <v>112</v>
      </c>
      <c r="G39" s="95"/>
      <c r="H39" s="78"/>
      <c r="I39" s="97">
        <v>18</v>
      </c>
      <c r="J39" s="78"/>
      <c r="K39" s="28">
        <v>6037</v>
      </c>
      <c r="L39" s="28">
        <v>435867.08</v>
      </c>
    </row>
    <row r="40" spans="2:12" ht="3" customHeight="1" x14ac:dyDescent="0.3">
      <c r="B40" s="100"/>
      <c r="C40" s="101"/>
      <c r="G40" s="95"/>
      <c r="H40" s="78"/>
      <c r="I40" s="102"/>
      <c r="J40" s="78"/>
      <c r="K40" s="30"/>
      <c r="L40" s="30"/>
    </row>
    <row r="41" spans="2:12" ht="13" x14ac:dyDescent="0.3">
      <c r="B41" s="96"/>
      <c r="C41" s="76" t="s">
        <v>113</v>
      </c>
      <c r="G41" s="95"/>
      <c r="H41" s="78"/>
      <c r="I41" s="102"/>
      <c r="J41" s="78"/>
      <c r="K41" s="28">
        <v>0</v>
      </c>
      <c r="L41" s="28">
        <f>+SUM(L42:L43)</f>
        <v>-916176.47</v>
      </c>
    </row>
    <row r="42" spans="2:12" ht="13" x14ac:dyDescent="0.3">
      <c r="B42" s="100"/>
      <c r="C42" s="101" t="s">
        <v>87</v>
      </c>
      <c r="D42" s="75" t="s">
        <v>114</v>
      </c>
      <c r="G42" s="95"/>
      <c r="H42" s="78"/>
      <c r="I42" s="97"/>
      <c r="J42" s="78"/>
      <c r="K42" s="30">
        <v>0</v>
      </c>
      <c r="L42" s="30">
        <v>-918676.47</v>
      </c>
    </row>
    <row r="43" spans="2:12" ht="13" x14ac:dyDescent="0.3">
      <c r="B43" s="100"/>
      <c r="C43" s="101" t="s">
        <v>89</v>
      </c>
      <c r="D43" s="75" t="s">
        <v>115</v>
      </c>
      <c r="G43" s="95"/>
      <c r="H43" s="78"/>
      <c r="I43" s="97">
        <v>8</v>
      </c>
      <c r="J43" s="78"/>
      <c r="K43" s="30">
        <v>0</v>
      </c>
      <c r="L43" s="30">
        <v>2500</v>
      </c>
    </row>
    <row r="44" spans="2:12" ht="3" customHeight="1" x14ac:dyDescent="0.3">
      <c r="B44" s="100"/>
      <c r="C44" s="101"/>
      <c r="G44" s="95"/>
      <c r="H44" s="78"/>
      <c r="I44" s="102"/>
      <c r="J44" s="78"/>
      <c r="K44" s="30"/>
      <c r="L44" s="30"/>
    </row>
    <row r="45" spans="2:12" ht="3" customHeight="1" x14ac:dyDescent="0.3">
      <c r="B45" s="100"/>
      <c r="C45" s="101"/>
      <c r="G45" s="95"/>
      <c r="H45" s="78"/>
      <c r="I45" s="102"/>
      <c r="J45" s="78"/>
      <c r="K45" s="30"/>
      <c r="L45" s="30"/>
    </row>
    <row r="46" spans="2:12" ht="13.5" customHeight="1" x14ac:dyDescent="0.3">
      <c r="B46" s="100"/>
      <c r="C46" s="104" t="s">
        <v>116</v>
      </c>
      <c r="D46" s="104"/>
      <c r="G46" s="95"/>
      <c r="H46" s="78"/>
      <c r="I46" s="102"/>
      <c r="J46" s="78"/>
      <c r="K46" s="28">
        <v>0</v>
      </c>
      <c r="L46" s="28">
        <v>997443.82000000007</v>
      </c>
    </row>
    <row r="47" spans="2:12" ht="3" customHeight="1" x14ac:dyDescent="0.3">
      <c r="B47" s="100"/>
      <c r="C47" s="101"/>
      <c r="G47" s="95"/>
      <c r="H47" s="78"/>
      <c r="I47" s="102"/>
      <c r="J47" s="78"/>
      <c r="K47" s="30"/>
      <c r="L47" s="30"/>
    </row>
    <row r="48" spans="2:12" ht="13" x14ac:dyDescent="0.3">
      <c r="B48" s="96"/>
      <c r="C48" s="76" t="s">
        <v>117</v>
      </c>
      <c r="G48" s="95"/>
      <c r="H48" s="78"/>
      <c r="I48" s="97" t="s">
        <v>118</v>
      </c>
      <c r="J48" s="78"/>
      <c r="K48" s="28">
        <v>-148690</v>
      </c>
      <c r="L48" s="28">
        <v>87144.73</v>
      </c>
    </row>
    <row r="49" spans="2:12" ht="7.5" customHeight="1" x14ac:dyDescent="0.3">
      <c r="B49" s="94"/>
      <c r="D49" s="106"/>
      <c r="G49" s="95"/>
      <c r="H49" s="78"/>
      <c r="I49" s="93"/>
      <c r="J49" s="78"/>
      <c r="K49" s="62"/>
      <c r="L49" s="62"/>
    </row>
    <row r="50" spans="2:12" ht="14" x14ac:dyDescent="0.35">
      <c r="B50" s="107"/>
      <c r="C50" s="108" t="s">
        <v>119</v>
      </c>
      <c r="D50" s="108" t="s">
        <v>120</v>
      </c>
      <c r="E50" s="109"/>
      <c r="F50" s="109"/>
      <c r="G50" s="110"/>
      <c r="H50" s="111"/>
      <c r="I50" s="112"/>
      <c r="J50" s="111"/>
      <c r="K50" s="20">
        <f>+K12+K18+K20+K25+K29+K33+K37+K39+K41+K48+K46+K16</f>
        <v>5321836</v>
      </c>
      <c r="L50" s="20">
        <f>+L12+L18+L20+L25+L29+L33+L37+L39+L41+L48+L46</f>
        <v>5199975.4200000037</v>
      </c>
    </row>
    <row r="51" spans="2:12" ht="7.5" customHeight="1" x14ac:dyDescent="0.3">
      <c r="B51" s="94"/>
      <c r="D51" s="106"/>
      <c r="G51" s="95"/>
      <c r="H51" s="78"/>
      <c r="I51" s="93"/>
      <c r="J51" s="78"/>
      <c r="K51" s="114"/>
      <c r="L51" s="114"/>
    </row>
    <row r="52" spans="2:12" ht="13" x14ac:dyDescent="0.3">
      <c r="B52" s="96"/>
      <c r="C52" s="76" t="s">
        <v>121</v>
      </c>
      <c r="G52" s="95"/>
      <c r="H52" s="78"/>
      <c r="I52" s="97">
        <v>11</v>
      </c>
      <c r="J52" s="78"/>
      <c r="K52" s="28">
        <f>+K53</f>
        <v>754455</v>
      </c>
      <c r="L52" s="28">
        <f>+L53</f>
        <v>621890.52</v>
      </c>
    </row>
    <row r="53" spans="2:12" ht="13" x14ac:dyDescent="0.3">
      <c r="B53" s="100"/>
      <c r="C53" s="101" t="s">
        <v>89</v>
      </c>
      <c r="D53" s="75" t="s">
        <v>122</v>
      </c>
      <c r="G53" s="95"/>
      <c r="H53" s="78"/>
      <c r="I53" s="93"/>
      <c r="J53" s="78"/>
      <c r="K53" s="30">
        <v>754455</v>
      </c>
      <c r="L53" s="30">
        <v>621890.52</v>
      </c>
    </row>
    <row r="54" spans="2:12" ht="13" x14ac:dyDescent="0.3">
      <c r="B54" s="100"/>
      <c r="C54" s="76" t="s">
        <v>123</v>
      </c>
      <c r="G54" s="95"/>
      <c r="H54" s="78"/>
      <c r="I54" s="97">
        <v>11</v>
      </c>
      <c r="J54" s="78"/>
      <c r="K54" s="28">
        <v>-993658</v>
      </c>
      <c r="L54" s="28">
        <v>-453846.89</v>
      </c>
    </row>
    <row r="55" spans="2:12" ht="7.5" customHeight="1" x14ac:dyDescent="0.3">
      <c r="B55" s="94"/>
      <c r="D55" s="106"/>
      <c r="G55" s="95"/>
      <c r="H55" s="78"/>
      <c r="I55" s="93"/>
      <c r="J55" s="78"/>
      <c r="K55" s="62"/>
      <c r="L55" s="62"/>
    </row>
    <row r="56" spans="2:12" ht="14" x14ac:dyDescent="0.35">
      <c r="B56" s="107"/>
      <c r="C56" s="108" t="s">
        <v>124</v>
      </c>
      <c r="D56" s="108" t="s">
        <v>125</v>
      </c>
      <c r="E56" s="109"/>
      <c r="F56" s="109"/>
      <c r="G56" s="110"/>
      <c r="H56" s="111"/>
      <c r="I56" s="112"/>
      <c r="J56" s="111"/>
      <c r="K56" s="20">
        <f>+K54+K52</f>
        <v>-239203</v>
      </c>
      <c r="L56" s="20">
        <f>+L54+L52</f>
        <v>168043.63</v>
      </c>
    </row>
    <row r="57" spans="2:12" ht="7.5" customHeight="1" x14ac:dyDescent="0.3">
      <c r="B57" s="94"/>
      <c r="D57" s="106"/>
      <c r="G57" s="95"/>
      <c r="H57" s="78"/>
      <c r="I57" s="93"/>
      <c r="J57" s="78"/>
      <c r="K57" s="62"/>
      <c r="L57" s="62"/>
    </row>
    <row r="58" spans="2:12" ht="14" x14ac:dyDescent="0.35">
      <c r="B58" s="107"/>
      <c r="C58" s="108" t="s">
        <v>126</v>
      </c>
      <c r="D58" s="108" t="s">
        <v>127</v>
      </c>
      <c r="E58" s="109"/>
      <c r="F58" s="109"/>
      <c r="G58" s="110"/>
      <c r="H58" s="111"/>
      <c r="I58" s="112"/>
      <c r="J58" s="111"/>
      <c r="K58" s="20">
        <f>+K50+K56</f>
        <v>5082633</v>
      </c>
      <c r="L58" s="20">
        <f>+L50+L56</f>
        <v>5368019.0500000035</v>
      </c>
    </row>
    <row r="59" spans="2:12" ht="7.5" customHeight="1" x14ac:dyDescent="0.3">
      <c r="B59" s="94"/>
      <c r="D59" s="106"/>
      <c r="G59" s="95"/>
      <c r="H59" s="78"/>
      <c r="I59" s="93"/>
      <c r="J59" s="78"/>
      <c r="K59" s="62"/>
      <c r="L59" s="62"/>
    </row>
    <row r="60" spans="2:12" ht="13" x14ac:dyDescent="0.3">
      <c r="B60" s="115"/>
      <c r="C60" s="116" t="s">
        <v>128</v>
      </c>
      <c r="D60" s="41"/>
      <c r="E60" s="117"/>
      <c r="F60" s="41"/>
      <c r="G60" s="92"/>
      <c r="H60" s="78"/>
      <c r="I60" s="97">
        <v>14</v>
      </c>
      <c r="J60" s="78"/>
      <c r="K60" s="28">
        <v>-1775493</v>
      </c>
      <c r="L60" s="28">
        <v>-1460438</v>
      </c>
    </row>
    <row r="61" spans="2:12" ht="7.5" customHeight="1" x14ac:dyDescent="0.3">
      <c r="B61" s="94"/>
      <c r="D61" s="106"/>
      <c r="G61" s="95"/>
      <c r="H61" s="78"/>
      <c r="I61" s="93"/>
      <c r="J61" s="78"/>
      <c r="K61" s="62"/>
      <c r="L61" s="62"/>
    </row>
    <row r="62" spans="2:12" ht="14" x14ac:dyDescent="0.35">
      <c r="B62" s="107"/>
      <c r="C62" s="108" t="s">
        <v>129</v>
      </c>
      <c r="D62" s="108" t="s">
        <v>130</v>
      </c>
      <c r="E62" s="109"/>
      <c r="F62" s="109"/>
      <c r="G62" s="110"/>
      <c r="H62" s="111"/>
      <c r="I62" s="112"/>
      <c r="J62" s="111"/>
      <c r="K62" s="20">
        <f>+K58+K60</f>
        <v>3307140</v>
      </c>
      <c r="L62" s="20">
        <f>+L58+L60</f>
        <v>3907581.0500000035</v>
      </c>
    </row>
    <row r="63" spans="2:12" ht="14" x14ac:dyDescent="0.35">
      <c r="B63" s="107"/>
      <c r="C63" s="108" t="s">
        <v>131</v>
      </c>
      <c r="D63" s="108"/>
      <c r="E63" s="109"/>
      <c r="F63" s="109"/>
      <c r="G63" s="110"/>
      <c r="H63" s="111"/>
      <c r="I63" s="112"/>
      <c r="J63" s="111"/>
      <c r="K63" s="20">
        <f>+K62</f>
        <v>3307140</v>
      </c>
      <c r="L63" s="20">
        <f>+L62</f>
        <v>3907581.0500000035</v>
      </c>
    </row>
    <row r="64" spans="2:12" ht="14" x14ac:dyDescent="0.35">
      <c r="B64" s="118"/>
      <c r="C64" s="52"/>
      <c r="D64" s="75" t="s">
        <v>132</v>
      </c>
      <c r="E64" s="119"/>
      <c r="F64" s="119"/>
      <c r="G64" s="120"/>
      <c r="H64" s="78"/>
      <c r="I64" s="102"/>
      <c r="J64" s="78"/>
      <c r="K64" s="24">
        <f>+K63-K65</f>
        <v>3308354.98</v>
      </c>
      <c r="L64" s="24">
        <v>3908651.0684200027</v>
      </c>
    </row>
    <row r="65" spans="2:12" ht="14" x14ac:dyDescent="0.35">
      <c r="B65" s="121"/>
      <c r="C65" s="122"/>
      <c r="D65" s="123" t="s">
        <v>133</v>
      </c>
      <c r="E65" s="124"/>
      <c r="F65" s="124"/>
      <c r="G65" s="125"/>
      <c r="H65" s="126"/>
      <c r="I65" s="127"/>
      <c r="J65" s="126"/>
      <c r="K65" s="39">
        <v>-1214.98</v>
      </c>
      <c r="L65" s="39">
        <v>-1214.98</v>
      </c>
    </row>
    <row r="66" spans="2:12" ht="13" x14ac:dyDescent="0.3">
      <c r="H66" s="78"/>
      <c r="J66" s="78"/>
    </row>
    <row r="67" spans="2:12" ht="13" x14ac:dyDescent="0.3">
      <c r="H67" s="78"/>
      <c r="J67" s="78"/>
    </row>
    <row r="68" spans="2:12" ht="13" x14ac:dyDescent="0.3">
      <c r="H68" s="78"/>
      <c r="J68" s="78"/>
      <c r="K68" s="130"/>
      <c r="L68" s="130"/>
    </row>
    <row r="69" spans="2:12" x14ac:dyDescent="0.25">
      <c r="K69" s="130"/>
      <c r="L69" s="130"/>
    </row>
    <row r="70" spans="2:12" x14ac:dyDescent="0.25">
      <c r="L70" s="130"/>
    </row>
    <row r="72" spans="2:12" x14ac:dyDescent="0.25">
      <c r="K72" s="99"/>
      <c r="L72" s="130"/>
    </row>
  </sheetData>
  <pageMargins left="0.75" right="0.75" top="1" bottom="1" header="0" footer="0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BCE indi</vt:lpstr>
      <vt:lpstr>PL indi</vt:lpstr>
      <vt:lpstr>BCE con</vt:lpstr>
      <vt:lpstr>PL con</vt:lpstr>
      <vt:lpstr>'BCE con'!Área_de_impresión</vt:lpstr>
      <vt:lpstr>'BCE indi'!Área_de_impresión</vt:lpstr>
      <vt:lpstr>'PL con'!Área_de_impresión</vt:lpstr>
      <vt:lpstr>'PL indi'!Área_de_impresión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Herrera</dc:creator>
  <cp:lastModifiedBy>Fernando Perez</cp:lastModifiedBy>
  <dcterms:created xsi:type="dcterms:W3CDTF">2024-04-30T15:46:38Z</dcterms:created>
  <dcterms:modified xsi:type="dcterms:W3CDTF">2024-04-30T16:58:11Z</dcterms:modified>
</cp:coreProperties>
</file>